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0730" windowHeight="10455" activeTab="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62913"/>
</workbook>
</file>

<file path=xl/calcChain.xml><?xml version="1.0" encoding="utf-8"?>
<calcChain xmlns="http://schemas.openxmlformats.org/spreadsheetml/2006/main">
  <c r="I22" i="20"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H57" i="20"/>
  <c r="H59" i="20" s="1"/>
  <c r="J60" i="19"/>
  <c r="K14" i="19"/>
  <c r="K61" i="19" s="1"/>
  <c r="W61" i="22"/>
  <c r="I47" i="21"/>
  <c r="I34" i="21"/>
  <c r="I49" i="21" s="1"/>
  <c r="I51" i="21" s="1"/>
  <c r="I55" i="20"/>
  <c r="K60" i="19"/>
  <c r="I14" i="19"/>
  <c r="I61" i="19" s="1"/>
  <c r="I63" i="19" s="1"/>
  <c r="H61" i="19"/>
  <c r="I131" i="18"/>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<sst xmlns="http://schemas.openxmlformats.org/spreadsheetml/2006/main" count="516" uniqueCount="452">
  <si>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</si>
  <si>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</si>
  <si>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</si>
  <si>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</si>
  <si>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</si>
  <si>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</si>
  <si>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</si>
  <si>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</si>
  <si>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</si>
  <si>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</si>
  <si>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</si>
  <si>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</si>
  <si>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</si>
  <si>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</si>
  <si>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</si>
  <si>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</si>
  <si>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</si>
  <si>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</si>
  <si>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</si>
  <si>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</si>
  <si>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</si>
  <si>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</si>
  <si>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</si>
  <si>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</si>
  <si>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</si>
  <si>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</si>
  <si>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</si>
  <si>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</si>
  <si>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</si>
  <si>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</si>
  <si>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</si>
  <si>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</si>
  <si>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</si>
  <si>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</si>
  <si>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</si>
  <si>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</si>
  <si>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</si>
  <si>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</si>
  <si>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</si>
  <si>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</si>
  <si>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</si>
  <si>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</si>
  <si>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</si>
  <si>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</si>
  <si>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</si>
  <si>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</si>
  <si>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</si>
  <si>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</si>
  <si>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</si>
  <si>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</si>
  <si>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</si>
  <si>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</si>
  <si>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</si>
  <si>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</si>
  <si>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</si>
  <si>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</si>
  <si>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</si>
  <si>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</si>
  <si>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</si>
  <si>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</si>
  <si>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</si>
  <si>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</si>
  <si>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</si>
  <si>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</si>
  <si>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</si>
  <si>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</si>
  <si>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</si>
  <si>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</si>
  <si>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</si>
  <si>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</si>
  <si>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</si>
  <si>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</si>
  <si>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</si>
  <si>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</si>
  <si>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</si>
  <si>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</si>
  <si>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</si>
  <si>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</si>
  <si>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</si>
  <si>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</si>
  <si>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</si>
  <si>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</si>
  <si>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</si>
  <si>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</si>
  <si>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</si>
  <si>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</si>
  <si>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</si>
  <si>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</si>
  <si>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</si>
  <si>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</si>
  <si>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</si>
  <si>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</si>
  <si>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</si>
  <si>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</si>
  <si>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</si>
  <si>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</si>
  <si>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</si>
  <si>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</si>
  <si>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</si>
  <si>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</si>
  <si>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</si>
  <si>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</si>
  <si>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</si>
  <si>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</si>
  <si>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</si>
  <si>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</si>
  <si>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</si>
  <si>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</si>
  <si>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</si>
  <si>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</si>
  <si>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</si>
  <si>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</si>
  <si>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</si>
  <si>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</si>
  <si>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</si>
  <si>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</si>
  <si>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</si>
  <si>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</si>
  <si>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</si>
  <si>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</si>
  <si>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</si>
  <si>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</si>
  <si>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</si>
  <si>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</si>
  <si>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</si>
  <si>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</si>
  <si>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</si>
  <si>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</si>
  <si>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</si>
  <si>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</si>
  <si>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</si>
  <si>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</si>
  <si>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</si>
  <si>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</si>
  <si>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</si>
  <si>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</si>
  <si>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</si>
  <si>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</si>
  <si>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</si>
  <si>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</si>
  <si>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</si>
  <si>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</si>
  <si>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</si>
  <si>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</si>
  <si>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</si>
  <si>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</si>
  <si>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</si>
  <si>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</si>
  <si>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</si>
  <si>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</si>
  <si>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</si>
  <si>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</si>
  <si>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</si>
  <si>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</si>
  <si>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</si>
  <si>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</si>
  <si>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</si>
  <si>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</si>
  <si>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</si>
  <si>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</si>
  <si>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</si>
  <si>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</si>
  <si>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</si>
  <si>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</si>
  <si>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</si>
  <si>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</si>
  <si>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</si>
  <si>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</si>
  <si>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</si>
  <si>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</si>
  <si>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</si>
  <si>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</si>
  <si>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</si>
  <si>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</si>
  <si>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</si>
  <si>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</si>
  <si>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</si>
  <si>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</si>
  <si>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</si>
  <si>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</si>
  <si>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</si>
  <si>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</si>
  <si>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</si>
  <si>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</si>
  <si>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</si>
  <si>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</si>
  <si>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</si>
  <si>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</si>
  <si>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</si>
  <si>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</si>
  <si>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</si>
  <si>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</si>
  <si>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</si>
  <si>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</si>
  <si>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</si>
  <si>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</si>
  <si>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</si>
  <si>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</si>
  <si>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</si>
  <si>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</si>
  <si>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</si>
  <si>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</si>
  <si>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</si>
  <si>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</si>
  <si>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</si>
  <si>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</si>
  <si>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</si>
  <si>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</si>
  <si>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</si>
  <si>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</si>
  <si>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</si>
  <si>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</si>
  <si>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</si>
  <si>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</si>
  <si>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</si>
  <si>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</si>
  <si>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</si>
  <si>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</si>
  <si>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</si>
  <si>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</si>
  <si>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</si>
  <si>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</si>
  <si>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</si>
  <si>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</si>
  <si>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</si>
  <si>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</si>
  <si>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</si>
  <si>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</si>
  <si>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</si>
  <si>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</si>
  <si>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</si>
  <si>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</si>
  <si>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</si>
  <si>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</si>
  <si>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</si>
  <si>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</si>
  <si>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</si>
  <si>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</si>
  <si>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</si>
  <si>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</si>
  <si>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</si>
  <si>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</si>
  <si>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</si>
  <si>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</si>
  <si>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</si>
  <si>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</si>
  <si>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</si>
  <si>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</si>
  <si>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</si>
  <si>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</si>
  <si>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</si>
  <si>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</si>
  <si>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</si>
  <si>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</si>
  <si>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</si>
  <si>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</si>
  <si>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</si>
  <si>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</si>
  <si>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</si>
  <si>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</si>
  <si>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</si>
  <si>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</si>
  <si>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</si>
  <si>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</si>
  <si>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</si>
  <si>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</si>
  <si>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</si>
  <si>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</si>
  <si>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</si>
  <si>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</si>
  <si>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</si>
  <si>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</si>
  <si>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</si>
  <si>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</si>
  <si>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</si>
  <si>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</si>
  <si>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</si>
  <si>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</si>
  <si>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</si>
  <si>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</si>
  <si>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</si>
  <si>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</si>
  <si>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</si>
  <si>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</si>
  <si>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</si>
  <si>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</si>
  <si>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</si>
  <si>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</si>
  <si>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</si>
  <si>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</si>
  <si>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</si>
  <si>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</si>
  <si>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</si>
  <si>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</si>
  <si>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</si>
  <si>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</si>
  <si>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</si>
  <si>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</si>
  <si>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</si>
  <si>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</si>
  <si>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</si>
  <si>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</si>
  <si>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</si>
  <si>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</si>
  <si>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</si>
  <si>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</si>
  <si>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</si>
  <si>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</si>
  <si>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</si>
  <si>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</si>
  <si>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</si>
  <si>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</si>
  <si>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</si>
  <si>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</si>
  <si>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</si>
  <si>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</si>
  <si>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</si>
  <si>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</si>
  <si>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</si>
  <si>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</si>
  <si>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</si>
  <si>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</si>
  <si>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</si>
  <si>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</si>
  <si>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</si>
  <si>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</si>
  <si>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</si>
  <si>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</si>
  <si>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</si>
  <si>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</si>
  <si>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</si>
  <si>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</si>
  <si>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</si>
  <si>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</si>
  <si>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</si>
  <si>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</si>
  <si>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</si>
  <si>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</si>
  <si>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</si>
  <si>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</si>
  <si>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</si>
  <si>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</si>
  <si>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</si>
  <si>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</si>
  <si>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</si>
  <si>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</si>
  <si>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</si>
  <si>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</si>
  <si>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</si>
  <si>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</si>
  <si>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</si>
  <si>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</si>
  <si>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</si>
  <si>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</si>
  <si>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</si>
  <si>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</si>
  <si>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</si>
  <si>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</si>
  <si>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</si>
  <si>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</si>
  <si>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</si>
  <si>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</si>
  <si>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</si>
  <si>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</si>
  <si>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</si>
  <si>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</si>
  <si>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</si>
  <si>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</si>
  <si>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</si>
  <si>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</si>
  <si>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</si>
  <si>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</si>
  <si>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</si>
  <si>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</si>
  <si>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</si>
  <si>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</si>
  <si>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</si>
  <si>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</si>
  <si>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</si>
  <si>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</si>
  <si>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</si>
  <si>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</si>
  <si>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</si>
  <si>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</si>
  <si>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</si>
  <si>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</si>
  <si>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</si>
  <si>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</si>
  <si>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</si>
  <si>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</si>
  <si>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</si>
  <si>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</si>
  <si>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</si>
  <si>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</si>
  <si>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</si>
  <si>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</si>
  <si>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</si>
  <si>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</si>
  <si>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</si>
  <si>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</si>
  <si>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</si>
  <si>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</si>
  <si>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</si>
  <si>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</si>
  <si>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</si>
  <si>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</si>
  <si>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</si>
  <si>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</si>
  <si>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</si>
  <si>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</si>
  <si>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</si>
  <si>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</si>
  <si>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</si>
  <si>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</si>
  <si>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</si>
  <si>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</si>
  <si>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</si>
  <si>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</si>
  <si>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</si>
  <si>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</si>
  <si>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</si>
  <si>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</si>
  <si>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</si>
  <si>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</si>
  <si>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</si>
  <si>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</si>
  <si>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</si>
  <si>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</si>
  <si>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</si>
  <si>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</si>
  <si>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</si>
  <si>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</si>
  <si>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</si>
  <si>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</si>
  <si>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</si>
  <si>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</si>
  <si>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</si>
  <si>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</si>
  <si>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</si>
  <si>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</si>
  <si>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</si>
  <si>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</si>
  <si>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</si>
  <si>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</si>
  <si>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</si>
  <si>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Kamenar Biserka</t>
  </si>
  <si>
    <t>051 710 395</t>
  </si>
  <si>
    <t>biserka.kamenar@liburnia.hr</t>
  </si>
  <si>
    <t>Obveznik:LIBURNIA RIVIERA HOTELI d.d. OPATIJA</t>
  </si>
  <si>
    <t>stanje na dan 30.06.2019.</t>
  </si>
  <si>
    <t>u razdoblju 01.01.2019. do 30.06.2019.</t>
  </si>
  <si>
    <t xml:space="preserve">BILJEŠKE UZ FINANCIJSKE IZVJEŠTAJE - TFI
(sastavljaju se za tromjesečna izvještajna razdoblja)
Naziv izdavatelja:  LIBURNIA RIVIERA HOTELI  d.d.                                                                           OIB:  1557308024 
Izvještajno razdoblje: 01.01.2019. d 30.06.2019.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</si>
</sst>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n_-;\-* #,##0.00\ _k_n_-;_-* &quot;-&quot;??\ _k_n_-;_-@_-"/>
    <numFmt numFmtId="164" formatCode="000"/>
    <numFmt numFmtId="165" formatCode="00"/>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358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8" fillId="34" borderId="48"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0" fontId="39" fillId="35" borderId="49"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1" fillId="0" borderId="50"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1" fillId="0" borderId="0" applyNumberFormat="0" applyFill="0" applyBorder="0" applyAlignment="0" applyProtection="0">
      <alignment vertical="top"/>
      <protection locked="0"/>
    </xf>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4" fillId="21" borderId="48" applyNumberFormat="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5" fillId="0" borderId="53" applyNumberFormat="0" applyFill="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3" fillId="0" borderId="0"/>
    <xf numFmtId="0" fontId="3"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37" borderId="54" applyNumberFormat="0" applyFont="0" applyAlignment="0" applyProtection="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6"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xf numFmtId="0" fontId="47" fillId="0" borderId="55" applyNumberFormat="0" applyFill="0" applyAlignment="0" applyProtection="0"/>
  </cellStyleXfs>
  <cellXfs count="318">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4" fillId="0" borderId="56" xfId="0" applyNumberFormat="1" applyFont="1" applyFill="1" applyBorder="1" applyAlignment="1" applyProtection="1">
      <alignment vertical="center"/>
      <protection locked="0"/>
    </xf>
    <xf numFmtId="0" fontId="5" fillId="38" borderId="47" xfId="4" applyFont="1" applyFill="1" applyBorder="1" applyAlignment="1" applyProtection="1">
      <alignment horizontal="center" vertical="center"/>
      <protection locked="0"/>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5"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3589">
    <cellStyle name="20% - Accent1 10" xfId="5"/>
    <cellStyle name="20% - Accent1 11" xfId="6"/>
    <cellStyle name="20% - Accent1 12" xfId="7"/>
    <cellStyle name="20% - Accent1 13" xfId="8"/>
    <cellStyle name="20% - Accent1 14" xfId="9"/>
    <cellStyle name="20% - Accent1 15" xfId="10"/>
    <cellStyle name="20% - Accent1 16" xfId="11"/>
    <cellStyle name="20% - Accent1 17" xfId="12"/>
    <cellStyle name="20% - Accent1 18" xfId="13"/>
    <cellStyle name="20% - Accent1 19" xfId="14"/>
    <cellStyle name="20% - Accent1 2" xfId="15"/>
    <cellStyle name="20% - Accent1 20" xfId="16"/>
    <cellStyle name="20% - Accent1 21" xfId="17"/>
    <cellStyle name="20% - Accent1 22" xfId="18"/>
    <cellStyle name="20% - Accent1 23" xfId="19"/>
    <cellStyle name="20% - Accent1 24" xfId="20"/>
    <cellStyle name="20% - Accent1 25" xfId="21"/>
    <cellStyle name="20% - Accent1 26" xfId="22"/>
    <cellStyle name="20% - Accent1 27" xfId="23"/>
    <cellStyle name="20% - Accent1 28" xfId="24"/>
    <cellStyle name="20% - Accent1 29" xfId="25"/>
    <cellStyle name="20% - Accent1 3" xfId="26"/>
    <cellStyle name="20% - Accent1 30" xfId="27"/>
    <cellStyle name="20% - Accent1 31" xfId="28"/>
    <cellStyle name="20% - Accent1 32" xfId="29"/>
    <cellStyle name="20% - Accent1 33" xfId="30"/>
    <cellStyle name="20% - Accent1 34" xfId="31"/>
    <cellStyle name="20% - Accent1 35" xfId="32"/>
    <cellStyle name="20% - Accent1 36" xfId="33"/>
    <cellStyle name="20% - Accent1 37" xfId="34"/>
    <cellStyle name="20% - Accent1 38" xfId="35"/>
    <cellStyle name="20% - Accent1 39" xfId="36"/>
    <cellStyle name="20% - Accent1 4" xfId="37"/>
    <cellStyle name="20% - Accent1 40" xfId="38"/>
    <cellStyle name="20% - Accent1 41" xfId="39"/>
    <cellStyle name="20% - Accent1 42" xfId="40"/>
    <cellStyle name="20% - Accent1 43" xfId="41"/>
    <cellStyle name="20% - Accent1 44" xfId="42"/>
    <cellStyle name="20% - Accent1 45" xfId="43"/>
    <cellStyle name="20% - Accent1 46" xfId="44"/>
    <cellStyle name="20% - Accent1 47" xfId="45"/>
    <cellStyle name="20% - Accent1 48" xfId="46"/>
    <cellStyle name="20% - Accent1 49" xfId="47"/>
    <cellStyle name="20% - Accent1 5" xfId="48"/>
    <cellStyle name="20% - Accent1 50" xfId="49"/>
    <cellStyle name="20% - Accent1 51" xfId="50"/>
    <cellStyle name="20% - Accent1 52" xfId="51"/>
    <cellStyle name="20% - Accent1 53" xfId="52"/>
    <cellStyle name="20% - Accent1 54" xfId="53"/>
    <cellStyle name="20% - Accent1 55" xfId="54"/>
    <cellStyle name="20% - Accent1 56" xfId="55"/>
    <cellStyle name="20% - Accent1 57" xfId="56"/>
    <cellStyle name="20% - Accent1 58" xfId="57"/>
    <cellStyle name="20% - Accent1 59" xfId="58"/>
    <cellStyle name="20% - Accent1 6" xfId="59"/>
    <cellStyle name="20% - Accent1 60" xfId="60"/>
    <cellStyle name="20% - Accent1 61" xfId="61"/>
    <cellStyle name="20% - Accent1 62" xfId="62"/>
    <cellStyle name="20% - Accent1 63" xfId="63"/>
    <cellStyle name="20% - Accent1 64" xfId="64"/>
    <cellStyle name="20% - Accent1 65" xfId="65"/>
    <cellStyle name="20% - Accent1 66" xfId="66"/>
    <cellStyle name="20% - Accent1 67" xfId="67"/>
    <cellStyle name="20% - Accent1 68" xfId="68"/>
    <cellStyle name="20% - Accent1 7" xfId="69"/>
    <cellStyle name="20% - Accent1 8" xfId="70"/>
    <cellStyle name="20% - Accent1 9" xfId="71"/>
    <cellStyle name="20% - Accent2 10" xfId="72"/>
    <cellStyle name="20% - Accent2 11" xfId="73"/>
    <cellStyle name="20% - Accent2 12" xfId="74"/>
    <cellStyle name="20% - Accent2 13" xfId="75"/>
    <cellStyle name="20% - Accent2 14" xfId="76"/>
    <cellStyle name="20% - Accent2 15" xfId="77"/>
    <cellStyle name="20% - Accent2 16" xfId="78"/>
    <cellStyle name="20% - Accent2 17" xfId="79"/>
    <cellStyle name="20% - Accent2 18" xfId="80"/>
    <cellStyle name="20% - Accent2 19" xfId="81"/>
    <cellStyle name="20% - Accent2 2" xfId="82"/>
    <cellStyle name="20% - Accent2 20" xfId="83"/>
    <cellStyle name="20% - Accent2 21" xfId="84"/>
    <cellStyle name="20% - Accent2 22" xfId="85"/>
    <cellStyle name="20% - Accent2 23" xfId="86"/>
    <cellStyle name="20% - Accent2 24" xfId="87"/>
    <cellStyle name="20% - Accent2 25" xfId="88"/>
    <cellStyle name="20% - Accent2 26" xfId="89"/>
    <cellStyle name="20% - Accent2 27" xfId="90"/>
    <cellStyle name="20% - Accent2 28" xfId="91"/>
    <cellStyle name="20% - Accent2 29" xfId="92"/>
    <cellStyle name="20% - Accent2 3" xfId="93"/>
    <cellStyle name="20% - Accent2 30" xfId="94"/>
    <cellStyle name="20% - Accent2 31" xfId="95"/>
    <cellStyle name="20% - Accent2 32" xfId="96"/>
    <cellStyle name="20% - Accent2 33" xfId="97"/>
    <cellStyle name="20% - Accent2 34" xfId="98"/>
    <cellStyle name="20% - Accent2 35" xfId="99"/>
    <cellStyle name="20% - Accent2 36" xfId="100"/>
    <cellStyle name="20% - Accent2 37" xfId="101"/>
    <cellStyle name="20% - Accent2 38" xfId="102"/>
    <cellStyle name="20% - Accent2 39" xfId="103"/>
    <cellStyle name="20% - Accent2 4" xfId="104"/>
    <cellStyle name="20% - Accent2 40" xfId="105"/>
    <cellStyle name="20% - Accent2 41" xfId="106"/>
    <cellStyle name="20% - Accent2 42" xfId="107"/>
    <cellStyle name="20% - Accent2 43" xfId="108"/>
    <cellStyle name="20% - Accent2 44" xfId="109"/>
    <cellStyle name="20% - Accent2 45" xfId="110"/>
    <cellStyle name="20% - Accent2 46" xfId="111"/>
    <cellStyle name="20% - Accent2 47" xfId="112"/>
    <cellStyle name="20% - Accent2 48" xfId="113"/>
    <cellStyle name="20% - Accent2 49" xfId="114"/>
    <cellStyle name="20% - Accent2 5" xfId="115"/>
    <cellStyle name="20% - Accent2 50" xfId="116"/>
    <cellStyle name="20% - Accent2 51" xfId="117"/>
    <cellStyle name="20% - Accent2 52" xfId="118"/>
    <cellStyle name="20% - Accent2 53" xfId="119"/>
    <cellStyle name="20% - Accent2 54" xfId="120"/>
    <cellStyle name="20% - Accent2 55" xfId="121"/>
    <cellStyle name="20% - Accent2 56" xfId="122"/>
    <cellStyle name="20% - Accent2 57" xfId="123"/>
    <cellStyle name="20% - Accent2 58" xfId="124"/>
    <cellStyle name="20% - Accent2 59" xfId="125"/>
    <cellStyle name="20% - Accent2 6" xfId="126"/>
    <cellStyle name="20% - Accent2 60" xfId="127"/>
    <cellStyle name="20% - Accent2 61" xfId="128"/>
    <cellStyle name="20% - Accent2 62" xfId="129"/>
    <cellStyle name="20% - Accent2 63" xfId="130"/>
    <cellStyle name="20% - Accent2 64" xfId="131"/>
    <cellStyle name="20% - Accent2 65" xfId="132"/>
    <cellStyle name="20% - Accent2 66" xfId="133"/>
    <cellStyle name="20% - Accent2 67" xfId="134"/>
    <cellStyle name="20% - Accent2 68" xfId="135"/>
    <cellStyle name="20% - Accent2 7" xfId="136"/>
    <cellStyle name="20% - Accent2 8" xfId="137"/>
    <cellStyle name="20% - Accent2 9" xfId="138"/>
    <cellStyle name="20% - Accent3 10" xfId="139"/>
    <cellStyle name="20% - Accent3 11" xfId="140"/>
    <cellStyle name="20% - Accent3 12" xfId="141"/>
    <cellStyle name="20% - Accent3 13" xfId="142"/>
    <cellStyle name="20% - Accent3 14" xfId="143"/>
    <cellStyle name="20% - Accent3 15" xfId="144"/>
    <cellStyle name="20% - Accent3 16" xfId="145"/>
    <cellStyle name="20% - Accent3 17" xfId="146"/>
    <cellStyle name="20% - Accent3 18" xfId="147"/>
    <cellStyle name="20% - Accent3 19" xfId="148"/>
    <cellStyle name="20% - Accent3 2" xfId="149"/>
    <cellStyle name="20% - Accent3 20" xfId="150"/>
    <cellStyle name="20% - Accent3 21" xfId="151"/>
    <cellStyle name="20% - Accent3 22" xfId="152"/>
    <cellStyle name="20% - Accent3 23" xfId="153"/>
    <cellStyle name="20% - Accent3 24" xfId="154"/>
    <cellStyle name="20% - Accent3 25" xfId="155"/>
    <cellStyle name="20% - Accent3 26" xfId="156"/>
    <cellStyle name="20% - Accent3 27" xfId="157"/>
    <cellStyle name="20% - Accent3 28" xfId="158"/>
    <cellStyle name="20% - Accent3 29" xfId="159"/>
    <cellStyle name="20% - Accent3 3" xfId="160"/>
    <cellStyle name="20% - Accent3 30" xfId="161"/>
    <cellStyle name="20% - Accent3 31" xfId="162"/>
    <cellStyle name="20% - Accent3 32" xfId="163"/>
    <cellStyle name="20% - Accent3 33" xfId="164"/>
    <cellStyle name="20% - Accent3 34" xfId="165"/>
    <cellStyle name="20% - Accent3 35" xfId="166"/>
    <cellStyle name="20% - Accent3 36" xfId="167"/>
    <cellStyle name="20% - Accent3 37" xfId="168"/>
    <cellStyle name="20% - Accent3 38" xfId="169"/>
    <cellStyle name="20% - Accent3 39" xfId="170"/>
    <cellStyle name="20% - Accent3 4" xfId="171"/>
    <cellStyle name="20% - Accent3 40" xfId="172"/>
    <cellStyle name="20% - Accent3 41" xfId="173"/>
    <cellStyle name="20% - Accent3 42" xfId="174"/>
    <cellStyle name="20% - Accent3 43" xfId="175"/>
    <cellStyle name="20% - Accent3 44" xfId="176"/>
    <cellStyle name="20% - Accent3 45" xfId="177"/>
    <cellStyle name="20% - Accent3 46" xfId="178"/>
    <cellStyle name="20% - Accent3 47" xfId="179"/>
    <cellStyle name="20% - Accent3 48" xfId="180"/>
    <cellStyle name="20% - Accent3 49" xfId="181"/>
    <cellStyle name="20% - Accent3 5" xfId="182"/>
    <cellStyle name="20% - Accent3 50" xfId="183"/>
    <cellStyle name="20% - Accent3 51" xfId="184"/>
    <cellStyle name="20% - Accent3 52" xfId="185"/>
    <cellStyle name="20% - Accent3 53" xfId="186"/>
    <cellStyle name="20% - Accent3 54" xfId="187"/>
    <cellStyle name="20% - Accent3 55" xfId="188"/>
    <cellStyle name="20% - Accent3 56" xfId="189"/>
    <cellStyle name="20% - Accent3 57" xfId="190"/>
    <cellStyle name="20% - Accent3 58" xfId="191"/>
    <cellStyle name="20% - Accent3 59" xfId="192"/>
    <cellStyle name="20% - Accent3 6" xfId="193"/>
    <cellStyle name="20% - Accent3 60" xfId="194"/>
    <cellStyle name="20% - Accent3 61" xfId="195"/>
    <cellStyle name="20% - Accent3 62" xfId="196"/>
    <cellStyle name="20% - Accent3 63" xfId="197"/>
    <cellStyle name="20% - Accent3 64" xfId="198"/>
    <cellStyle name="20% - Accent3 65" xfId="199"/>
    <cellStyle name="20% - Accent3 66" xfId="200"/>
    <cellStyle name="20% - Accent3 67" xfId="201"/>
    <cellStyle name="20% - Accent3 68" xfId="202"/>
    <cellStyle name="20% - Accent3 7" xfId="203"/>
    <cellStyle name="20% - Accent3 8" xfId="204"/>
    <cellStyle name="20% - Accent3 9" xfId="205"/>
    <cellStyle name="20% - Accent4 10" xfId="206"/>
    <cellStyle name="20% - Accent4 11" xfId="207"/>
    <cellStyle name="20% - Accent4 12" xfId="208"/>
    <cellStyle name="20% - Accent4 13" xfId="209"/>
    <cellStyle name="20% - Accent4 14" xfId="210"/>
    <cellStyle name="20% - Accent4 15" xfId="211"/>
    <cellStyle name="20% - Accent4 16" xfId="212"/>
    <cellStyle name="20% - Accent4 17" xfId="213"/>
    <cellStyle name="20% - Accent4 18" xfId="214"/>
    <cellStyle name="20% - Accent4 19" xfId="215"/>
    <cellStyle name="20% - Accent4 2" xfId="216"/>
    <cellStyle name="20% - Accent4 20" xfId="217"/>
    <cellStyle name="20% - Accent4 21" xfId="218"/>
    <cellStyle name="20% - Accent4 22" xfId="219"/>
    <cellStyle name="20% - Accent4 23" xfId="220"/>
    <cellStyle name="20% - Accent4 24" xfId="221"/>
    <cellStyle name="20% - Accent4 25" xfId="222"/>
    <cellStyle name="20% - Accent4 26" xfId="223"/>
    <cellStyle name="20% - Accent4 27" xfId="224"/>
    <cellStyle name="20% - Accent4 28" xfId="225"/>
    <cellStyle name="20% - Accent4 29" xfId="226"/>
    <cellStyle name="20% - Accent4 3" xfId="227"/>
    <cellStyle name="20% - Accent4 30" xfId="228"/>
    <cellStyle name="20% - Accent4 31" xfId="229"/>
    <cellStyle name="20% - Accent4 32" xfId="230"/>
    <cellStyle name="20% - Accent4 33" xfId="231"/>
    <cellStyle name="20% - Accent4 34" xfId="232"/>
    <cellStyle name="20% - Accent4 35" xfId="233"/>
    <cellStyle name="20% - Accent4 36" xfId="234"/>
    <cellStyle name="20% - Accent4 37" xfId="235"/>
    <cellStyle name="20% - Accent4 38" xfId="236"/>
    <cellStyle name="20% - Accent4 39" xfId="237"/>
    <cellStyle name="20% - Accent4 4" xfId="238"/>
    <cellStyle name="20% - Accent4 40" xfId="239"/>
    <cellStyle name="20% - Accent4 41" xfId="240"/>
    <cellStyle name="20% - Accent4 42" xfId="241"/>
    <cellStyle name="20% - Accent4 43" xfId="242"/>
    <cellStyle name="20% - Accent4 44" xfId="243"/>
    <cellStyle name="20% - Accent4 45" xfId="244"/>
    <cellStyle name="20% - Accent4 46" xfId="245"/>
    <cellStyle name="20% - Accent4 47" xfId="246"/>
    <cellStyle name="20% - Accent4 48" xfId="247"/>
    <cellStyle name="20% - Accent4 49" xfId="248"/>
    <cellStyle name="20% - Accent4 5" xfId="249"/>
    <cellStyle name="20% - Accent4 50" xfId="250"/>
    <cellStyle name="20% - Accent4 51" xfId="251"/>
    <cellStyle name="20% - Accent4 52" xfId="252"/>
    <cellStyle name="20% - Accent4 53" xfId="253"/>
    <cellStyle name="20% - Accent4 54" xfId="254"/>
    <cellStyle name="20% - Accent4 55" xfId="255"/>
    <cellStyle name="20% - Accent4 56" xfId="256"/>
    <cellStyle name="20% - Accent4 57" xfId="257"/>
    <cellStyle name="20% - Accent4 58" xfId="258"/>
    <cellStyle name="20% - Accent4 59" xfId="259"/>
    <cellStyle name="20% - Accent4 6" xfId="260"/>
    <cellStyle name="20% - Accent4 60" xfId="261"/>
    <cellStyle name="20% - Accent4 61" xfId="262"/>
    <cellStyle name="20% - Accent4 62" xfId="263"/>
    <cellStyle name="20% - Accent4 63" xfId="264"/>
    <cellStyle name="20% - Accent4 64" xfId="265"/>
    <cellStyle name="20% - Accent4 65" xfId="266"/>
    <cellStyle name="20% - Accent4 66" xfId="267"/>
    <cellStyle name="20% - Accent4 67" xfId="268"/>
    <cellStyle name="20% - Accent4 68" xfId="269"/>
    <cellStyle name="20% - Accent4 7" xfId="270"/>
    <cellStyle name="20% - Accent4 8" xfId="271"/>
    <cellStyle name="20% - Accent4 9" xfId="272"/>
    <cellStyle name="20% - Accent5 10" xfId="273"/>
    <cellStyle name="20% - Accent5 11" xfId="274"/>
    <cellStyle name="20% - Accent5 12" xfId="275"/>
    <cellStyle name="20% - Accent5 13" xfId="276"/>
    <cellStyle name="20% - Accent5 14" xfId="277"/>
    <cellStyle name="20% - Accent5 15" xfId="278"/>
    <cellStyle name="20% - Accent5 16" xfId="279"/>
    <cellStyle name="20% - Accent5 17" xfId="280"/>
    <cellStyle name="20% - Accent5 18" xfId="281"/>
    <cellStyle name="20% - Accent5 19" xfId="282"/>
    <cellStyle name="20% - Accent5 2" xfId="283"/>
    <cellStyle name="20% - Accent5 20" xfId="284"/>
    <cellStyle name="20% - Accent5 21" xfId="285"/>
    <cellStyle name="20% - Accent5 22" xfId="286"/>
    <cellStyle name="20% - Accent5 23" xfId="287"/>
    <cellStyle name="20% - Accent5 24" xfId="288"/>
    <cellStyle name="20% - Accent5 25" xfId="289"/>
    <cellStyle name="20% - Accent5 26" xfId="290"/>
    <cellStyle name="20% - Accent5 27" xfId="291"/>
    <cellStyle name="20% - Accent5 28" xfId="292"/>
    <cellStyle name="20% - Accent5 29" xfId="293"/>
    <cellStyle name="20% - Accent5 3" xfId="294"/>
    <cellStyle name="20% - Accent5 30" xfId="295"/>
    <cellStyle name="20% - Accent5 31" xfId="296"/>
    <cellStyle name="20% - Accent5 32" xfId="297"/>
    <cellStyle name="20% - Accent5 33" xfId="298"/>
    <cellStyle name="20% - Accent5 34" xfId="299"/>
    <cellStyle name="20% - Accent5 35" xfId="300"/>
    <cellStyle name="20% - Accent5 36" xfId="301"/>
    <cellStyle name="20% - Accent5 37" xfId="302"/>
    <cellStyle name="20% - Accent5 38" xfId="303"/>
    <cellStyle name="20% - Accent5 39" xfId="304"/>
    <cellStyle name="20% - Accent5 4" xfId="305"/>
    <cellStyle name="20% - Accent5 40" xfId="306"/>
    <cellStyle name="20% - Accent5 41" xfId="307"/>
    <cellStyle name="20% - Accent5 42" xfId="308"/>
    <cellStyle name="20% - Accent5 43" xfId="309"/>
    <cellStyle name="20% - Accent5 44" xfId="310"/>
    <cellStyle name="20% - Accent5 45" xfId="311"/>
    <cellStyle name="20% - Accent5 46" xfId="312"/>
    <cellStyle name="20% - Accent5 47" xfId="313"/>
    <cellStyle name="20% - Accent5 48" xfId="314"/>
    <cellStyle name="20% - Accent5 49" xfId="315"/>
    <cellStyle name="20% - Accent5 5" xfId="316"/>
    <cellStyle name="20% - Accent5 50" xfId="317"/>
    <cellStyle name="20% - Accent5 51" xfId="318"/>
    <cellStyle name="20% - Accent5 52" xfId="319"/>
    <cellStyle name="20% - Accent5 53" xfId="320"/>
    <cellStyle name="20% - Accent5 54" xfId="321"/>
    <cellStyle name="20% - Accent5 55" xfId="322"/>
    <cellStyle name="20% - Accent5 56" xfId="323"/>
    <cellStyle name="20% - Accent5 57" xfId="324"/>
    <cellStyle name="20% - Accent5 58" xfId="325"/>
    <cellStyle name="20% - Accent5 59" xfId="326"/>
    <cellStyle name="20% - Accent5 6" xfId="327"/>
    <cellStyle name="20% - Accent5 60" xfId="328"/>
    <cellStyle name="20% - Accent5 61" xfId="329"/>
    <cellStyle name="20% - Accent5 62" xfId="330"/>
    <cellStyle name="20% - Accent5 63" xfId="331"/>
    <cellStyle name="20% - Accent5 64" xfId="332"/>
    <cellStyle name="20% - Accent5 65" xfId="333"/>
    <cellStyle name="20% - Accent5 66" xfId="334"/>
    <cellStyle name="20% - Accent5 67" xfId="335"/>
    <cellStyle name="20% - Accent5 68" xfId="336"/>
    <cellStyle name="20% - Accent5 7" xfId="337"/>
    <cellStyle name="20% - Accent5 8" xfId="338"/>
    <cellStyle name="20% - Accent5 9" xfId="339"/>
    <cellStyle name="20% - Accent6 10" xfId="340"/>
    <cellStyle name="20% - Accent6 11" xfId="341"/>
    <cellStyle name="20% - Accent6 12" xfId="342"/>
    <cellStyle name="20% - Accent6 13" xfId="343"/>
    <cellStyle name="20% - Accent6 14" xfId="344"/>
    <cellStyle name="20% - Accent6 15" xfId="345"/>
    <cellStyle name="20% - Accent6 16" xfId="346"/>
    <cellStyle name="20% - Accent6 17" xfId="347"/>
    <cellStyle name="20% - Accent6 18" xfId="348"/>
    <cellStyle name="20% - Accent6 19" xfId="349"/>
    <cellStyle name="20% - Accent6 2" xfId="350"/>
    <cellStyle name="20% - Accent6 20" xfId="351"/>
    <cellStyle name="20% - Accent6 21" xfId="352"/>
    <cellStyle name="20% - Accent6 22" xfId="353"/>
    <cellStyle name="20% - Accent6 23" xfId="354"/>
    <cellStyle name="20% - Accent6 24" xfId="355"/>
    <cellStyle name="20% - Accent6 25" xfId="356"/>
    <cellStyle name="20% - Accent6 26" xfId="357"/>
    <cellStyle name="20% - Accent6 27" xfId="358"/>
    <cellStyle name="20% - Accent6 28" xfId="359"/>
    <cellStyle name="20% - Accent6 29" xfId="360"/>
    <cellStyle name="20% - Accent6 3" xfId="361"/>
    <cellStyle name="20% - Accent6 30" xfId="362"/>
    <cellStyle name="20% - Accent6 31" xfId="363"/>
    <cellStyle name="20% - Accent6 32" xfId="364"/>
    <cellStyle name="20% - Accent6 33" xfId="365"/>
    <cellStyle name="20% - Accent6 34" xfId="366"/>
    <cellStyle name="20% - Accent6 35" xfId="367"/>
    <cellStyle name="20% - Accent6 36" xfId="368"/>
    <cellStyle name="20% - Accent6 37" xfId="369"/>
    <cellStyle name="20% - Accent6 38" xfId="370"/>
    <cellStyle name="20% - Accent6 39" xfId="371"/>
    <cellStyle name="20% - Accent6 4" xfId="372"/>
    <cellStyle name="20% - Accent6 40" xfId="373"/>
    <cellStyle name="20% - Accent6 41" xfId="374"/>
    <cellStyle name="20% - Accent6 42" xfId="375"/>
    <cellStyle name="20% - Accent6 43" xfId="376"/>
    <cellStyle name="20% - Accent6 44" xfId="377"/>
    <cellStyle name="20% - Accent6 45" xfId="378"/>
    <cellStyle name="20% - Accent6 46" xfId="379"/>
    <cellStyle name="20% - Accent6 47" xfId="380"/>
    <cellStyle name="20% - Accent6 48" xfId="381"/>
    <cellStyle name="20% - Accent6 49" xfId="382"/>
    <cellStyle name="20% - Accent6 5" xfId="383"/>
    <cellStyle name="20% - Accent6 50" xfId="384"/>
    <cellStyle name="20% - Accent6 51" xfId="385"/>
    <cellStyle name="20% - Accent6 52" xfId="386"/>
    <cellStyle name="20% - Accent6 53" xfId="387"/>
    <cellStyle name="20% - Accent6 54" xfId="388"/>
    <cellStyle name="20% - Accent6 55" xfId="389"/>
    <cellStyle name="20% - Accent6 56" xfId="390"/>
    <cellStyle name="20% - Accent6 57" xfId="391"/>
    <cellStyle name="20% - Accent6 58" xfId="392"/>
    <cellStyle name="20% - Accent6 59" xfId="393"/>
    <cellStyle name="20% - Accent6 6" xfId="394"/>
    <cellStyle name="20% - Accent6 60" xfId="395"/>
    <cellStyle name="20% - Accent6 61" xfId="396"/>
    <cellStyle name="20% - Accent6 62" xfId="397"/>
    <cellStyle name="20% - Accent6 63" xfId="398"/>
    <cellStyle name="20% - Accent6 64" xfId="399"/>
    <cellStyle name="20% - Accent6 65" xfId="400"/>
    <cellStyle name="20% - Accent6 66" xfId="401"/>
    <cellStyle name="20% - Accent6 67" xfId="402"/>
    <cellStyle name="20% - Accent6 68" xfId="403"/>
    <cellStyle name="20% - Accent6 7" xfId="404"/>
    <cellStyle name="20% - Accent6 8" xfId="405"/>
    <cellStyle name="20% - Accent6 9" xfId="406"/>
    <cellStyle name="40% - Accent1 10" xfId="407"/>
    <cellStyle name="40% - Accent1 11" xfId="408"/>
    <cellStyle name="40% - Accent1 12" xfId="409"/>
    <cellStyle name="40% - Accent1 13" xfId="410"/>
    <cellStyle name="40% - Accent1 14" xfId="411"/>
    <cellStyle name="40% - Accent1 15" xfId="412"/>
    <cellStyle name="40% - Accent1 16" xfId="413"/>
    <cellStyle name="40% - Accent1 17" xfId="414"/>
    <cellStyle name="40% - Accent1 18" xfId="415"/>
    <cellStyle name="40% - Accent1 19" xfId="416"/>
    <cellStyle name="40% - Accent1 2" xfId="417"/>
    <cellStyle name="40% - Accent1 20" xfId="418"/>
    <cellStyle name="40% - Accent1 21" xfId="419"/>
    <cellStyle name="40% - Accent1 22" xfId="420"/>
    <cellStyle name="40% - Accent1 23" xfId="421"/>
    <cellStyle name="40% - Accent1 24" xfId="422"/>
    <cellStyle name="40% - Accent1 25" xfId="423"/>
    <cellStyle name="40% - Accent1 26" xfId="424"/>
    <cellStyle name="40% - Accent1 27" xfId="425"/>
    <cellStyle name="40% - Accent1 28" xfId="426"/>
    <cellStyle name="40% - Accent1 29" xfId="427"/>
    <cellStyle name="40% - Accent1 3" xfId="428"/>
    <cellStyle name="40% - Accent1 30" xfId="429"/>
    <cellStyle name="40% - Accent1 31" xfId="430"/>
    <cellStyle name="40% - Accent1 32" xfId="431"/>
    <cellStyle name="40% - Accent1 33" xfId="432"/>
    <cellStyle name="40% - Accent1 34" xfId="433"/>
    <cellStyle name="40% - Accent1 35" xfId="434"/>
    <cellStyle name="40% - Accent1 36" xfId="435"/>
    <cellStyle name="40% - Accent1 37" xfId="436"/>
    <cellStyle name="40% - Accent1 38" xfId="437"/>
    <cellStyle name="40% - Accent1 39" xfId="438"/>
    <cellStyle name="40% - Accent1 4" xfId="439"/>
    <cellStyle name="40% - Accent1 40" xfId="440"/>
    <cellStyle name="40% - Accent1 41" xfId="441"/>
    <cellStyle name="40% - Accent1 42" xfId="442"/>
    <cellStyle name="40% - Accent1 43" xfId="443"/>
    <cellStyle name="40% - Accent1 44" xfId="444"/>
    <cellStyle name="40% - Accent1 45" xfId="445"/>
    <cellStyle name="40% - Accent1 46" xfId="446"/>
    <cellStyle name="40% - Accent1 47" xfId="447"/>
    <cellStyle name="40% - Accent1 48" xfId="448"/>
    <cellStyle name="40% - Accent1 49" xfId="449"/>
    <cellStyle name="40% - Accent1 5" xfId="450"/>
    <cellStyle name="40% - Accent1 50" xfId="451"/>
    <cellStyle name="40% - Accent1 51" xfId="452"/>
    <cellStyle name="40% - Accent1 52" xfId="453"/>
    <cellStyle name="40% - Accent1 53" xfId="454"/>
    <cellStyle name="40% - Accent1 54" xfId="455"/>
    <cellStyle name="40% - Accent1 55" xfId="456"/>
    <cellStyle name="40% - Accent1 56" xfId="457"/>
    <cellStyle name="40% - Accent1 57" xfId="458"/>
    <cellStyle name="40% - Accent1 58" xfId="459"/>
    <cellStyle name="40% - Accent1 59" xfId="460"/>
    <cellStyle name="40% - Accent1 6" xfId="461"/>
    <cellStyle name="40% - Accent1 60" xfId="462"/>
    <cellStyle name="40% - Accent1 61" xfId="463"/>
    <cellStyle name="40% - Accent1 62" xfId="464"/>
    <cellStyle name="40% - Accent1 63" xfId="465"/>
    <cellStyle name="40% - Accent1 64" xfId="466"/>
    <cellStyle name="40% - Accent1 65" xfId="467"/>
    <cellStyle name="40% - Accent1 66" xfId="468"/>
    <cellStyle name="40% - Accent1 67" xfId="469"/>
    <cellStyle name="40% - Accent1 68" xfId="470"/>
    <cellStyle name="40% - Accent1 7" xfId="471"/>
    <cellStyle name="40% - Accent1 8" xfId="472"/>
    <cellStyle name="40% - Accent1 9" xfId="473"/>
    <cellStyle name="40% - Accent2 10" xfId="474"/>
    <cellStyle name="40% - Accent2 11" xfId="475"/>
    <cellStyle name="40% - Accent2 12" xfId="476"/>
    <cellStyle name="40% - Accent2 13" xfId="477"/>
    <cellStyle name="40% - Accent2 14" xfId="478"/>
    <cellStyle name="40% - Accent2 15" xfId="479"/>
    <cellStyle name="40% - Accent2 16" xfId="480"/>
    <cellStyle name="40% - Accent2 17" xfId="481"/>
    <cellStyle name="40% - Accent2 18" xfId="482"/>
    <cellStyle name="40% - Accent2 19" xfId="483"/>
    <cellStyle name="40% - Accent2 2" xfId="484"/>
    <cellStyle name="40% - Accent2 20" xfId="485"/>
    <cellStyle name="40% - Accent2 21" xfId="486"/>
    <cellStyle name="40% - Accent2 22" xfId="487"/>
    <cellStyle name="40% - Accent2 23" xfId="488"/>
    <cellStyle name="40% - Accent2 24" xfId="489"/>
    <cellStyle name="40% - Accent2 25" xfId="490"/>
    <cellStyle name="40% - Accent2 26" xfId="491"/>
    <cellStyle name="40% - Accent2 27" xfId="492"/>
    <cellStyle name="40% - Accent2 28" xfId="493"/>
    <cellStyle name="40% - Accent2 29" xfId="494"/>
    <cellStyle name="40% - Accent2 3" xfId="495"/>
    <cellStyle name="40% - Accent2 30" xfId="496"/>
    <cellStyle name="40% - Accent2 31" xfId="497"/>
    <cellStyle name="40% - Accent2 32" xfId="498"/>
    <cellStyle name="40% - Accent2 33" xfId="499"/>
    <cellStyle name="40% - Accent2 34" xfId="500"/>
    <cellStyle name="40% - Accent2 35" xfId="501"/>
    <cellStyle name="40% - Accent2 36" xfId="502"/>
    <cellStyle name="40% - Accent2 37" xfId="503"/>
    <cellStyle name="40% - Accent2 38" xfId="504"/>
    <cellStyle name="40% - Accent2 39" xfId="505"/>
    <cellStyle name="40% - Accent2 4" xfId="506"/>
    <cellStyle name="40% - Accent2 40" xfId="507"/>
    <cellStyle name="40% - Accent2 41" xfId="508"/>
    <cellStyle name="40% - Accent2 42" xfId="509"/>
    <cellStyle name="40% - Accent2 43" xfId="510"/>
    <cellStyle name="40% - Accent2 44" xfId="511"/>
    <cellStyle name="40% - Accent2 45" xfId="512"/>
    <cellStyle name="40% - Accent2 46" xfId="513"/>
    <cellStyle name="40% - Accent2 47" xfId="514"/>
    <cellStyle name="40% - Accent2 48" xfId="515"/>
    <cellStyle name="40% - Accent2 49" xfId="516"/>
    <cellStyle name="40% - Accent2 5" xfId="517"/>
    <cellStyle name="40% - Accent2 50" xfId="518"/>
    <cellStyle name="40% - Accent2 51" xfId="519"/>
    <cellStyle name="40% - Accent2 52" xfId="520"/>
    <cellStyle name="40% - Accent2 53" xfId="521"/>
    <cellStyle name="40% - Accent2 54" xfId="522"/>
    <cellStyle name="40% - Accent2 55" xfId="523"/>
    <cellStyle name="40% - Accent2 56" xfId="524"/>
    <cellStyle name="40% - Accent2 57" xfId="525"/>
    <cellStyle name="40% - Accent2 58" xfId="526"/>
    <cellStyle name="40% - Accent2 59" xfId="527"/>
    <cellStyle name="40% - Accent2 6" xfId="528"/>
    <cellStyle name="40% - Accent2 60" xfId="529"/>
    <cellStyle name="40% - Accent2 61" xfId="530"/>
    <cellStyle name="40% - Accent2 62" xfId="531"/>
    <cellStyle name="40% - Accent2 63" xfId="532"/>
    <cellStyle name="40% - Accent2 64" xfId="533"/>
    <cellStyle name="40% - Accent2 65" xfId="534"/>
    <cellStyle name="40% - Accent2 66" xfId="535"/>
    <cellStyle name="40% - Accent2 67" xfId="536"/>
    <cellStyle name="40% - Accent2 68" xfId="537"/>
    <cellStyle name="40% - Accent2 7" xfId="538"/>
    <cellStyle name="40% - Accent2 8" xfId="539"/>
    <cellStyle name="40% - Accent2 9" xfId="540"/>
    <cellStyle name="40% - Accent3 10" xfId="541"/>
    <cellStyle name="40% - Accent3 11" xfId="542"/>
    <cellStyle name="40% - Accent3 12" xfId="543"/>
    <cellStyle name="40% - Accent3 13" xfId="544"/>
    <cellStyle name="40% - Accent3 14" xfId="545"/>
    <cellStyle name="40% - Accent3 15" xfId="546"/>
    <cellStyle name="40% - Accent3 16" xfId="547"/>
    <cellStyle name="40% - Accent3 17" xfId="548"/>
    <cellStyle name="40% - Accent3 18" xfId="549"/>
    <cellStyle name="40% - Accent3 19" xfId="550"/>
    <cellStyle name="40% - Accent3 2" xfId="551"/>
    <cellStyle name="40% - Accent3 20" xfId="552"/>
    <cellStyle name="40% - Accent3 21" xfId="553"/>
    <cellStyle name="40% - Accent3 22" xfId="554"/>
    <cellStyle name="40% - Accent3 23" xfId="555"/>
    <cellStyle name="40% - Accent3 24" xfId="556"/>
    <cellStyle name="40% - Accent3 25" xfId="557"/>
    <cellStyle name="40% - Accent3 26" xfId="558"/>
    <cellStyle name="40% - Accent3 27" xfId="559"/>
    <cellStyle name="40% - Accent3 28" xfId="560"/>
    <cellStyle name="40% - Accent3 29" xfId="561"/>
    <cellStyle name="40% - Accent3 3" xfId="562"/>
    <cellStyle name="40% - Accent3 30" xfId="563"/>
    <cellStyle name="40% - Accent3 31" xfId="564"/>
    <cellStyle name="40% - Accent3 32" xfId="565"/>
    <cellStyle name="40% - Accent3 33" xfId="566"/>
    <cellStyle name="40% - Accent3 34" xfId="567"/>
    <cellStyle name="40% - Accent3 35" xfId="568"/>
    <cellStyle name="40% - Accent3 36" xfId="569"/>
    <cellStyle name="40% - Accent3 37" xfId="570"/>
    <cellStyle name="40% - Accent3 38" xfId="571"/>
    <cellStyle name="40% - Accent3 39" xfId="572"/>
    <cellStyle name="40% - Accent3 4" xfId="573"/>
    <cellStyle name="40% - Accent3 40" xfId="574"/>
    <cellStyle name="40% - Accent3 41" xfId="575"/>
    <cellStyle name="40% - Accent3 42" xfId="576"/>
    <cellStyle name="40% - Accent3 43" xfId="577"/>
    <cellStyle name="40% - Accent3 44" xfId="578"/>
    <cellStyle name="40% - Accent3 45" xfId="579"/>
    <cellStyle name="40% - Accent3 46" xfId="580"/>
    <cellStyle name="40% - Accent3 47" xfId="581"/>
    <cellStyle name="40% - Accent3 48" xfId="582"/>
    <cellStyle name="40% - Accent3 49" xfId="583"/>
    <cellStyle name="40% - Accent3 5" xfId="584"/>
    <cellStyle name="40% - Accent3 50" xfId="585"/>
    <cellStyle name="40% - Accent3 51" xfId="586"/>
    <cellStyle name="40% - Accent3 52" xfId="587"/>
    <cellStyle name="40% - Accent3 53" xfId="588"/>
    <cellStyle name="40% - Accent3 54" xfId="589"/>
    <cellStyle name="40% - Accent3 55" xfId="590"/>
    <cellStyle name="40% - Accent3 56" xfId="591"/>
    <cellStyle name="40% - Accent3 57" xfId="592"/>
    <cellStyle name="40% - Accent3 58" xfId="593"/>
    <cellStyle name="40% - Accent3 59" xfId="594"/>
    <cellStyle name="40% - Accent3 6" xfId="595"/>
    <cellStyle name="40% - Accent3 60" xfId="596"/>
    <cellStyle name="40% - Accent3 61" xfId="597"/>
    <cellStyle name="40% - Accent3 62" xfId="598"/>
    <cellStyle name="40% - Accent3 63" xfId="599"/>
    <cellStyle name="40% - Accent3 64" xfId="600"/>
    <cellStyle name="40% - Accent3 65" xfId="601"/>
    <cellStyle name="40% - Accent3 66" xfId="602"/>
    <cellStyle name="40% - Accent3 67" xfId="603"/>
    <cellStyle name="40% - Accent3 68" xfId="604"/>
    <cellStyle name="40% - Accent3 7" xfId="605"/>
    <cellStyle name="40% - Accent3 8" xfId="606"/>
    <cellStyle name="40% - Accent3 9" xfId="607"/>
    <cellStyle name="40% - Accent4 10" xfId="608"/>
    <cellStyle name="40% - Accent4 11" xfId="609"/>
    <cellStyle name="40% - Accent4 12" xfId="610"/>
    <cellStyle name="40% - Accent4 13" xfId="611"/>
    <cellStyle name="40% - Accent4 14" xfId="612"/>
    <cellStyle name="40% - Accent4 15" xfId="613"/>
    <cellStyle name="40% - Accent4 16" xfId="614"/>
    <cellStyle name="40% - Accent4 17" xfId="615"/>
    <cellStyle name="40% - Accent4 18" xfId="616"/>
    <cellStyle name="40% - Accent4 19" xfId="617"/>
    <cellStyle name="40% - Accent4 2" xfId="618"/>
    <cellStyle name="40% - Accent4 20" xfId="619"/>
    <cellStyle name="40% - Accent4 21" xfId="620"/>
    <cellStyle name="40% - Accent4 22" xfId="621"/>
    <cellStyle name="40% - Accent4 23" xfId="622"/>
    <cellStyle name="40% - Accent4 24" xfId="623"/>
    <cellStyle name="40% - Accent4 25" xfId="624"/>
    <cellStyle name="40% - Accent4 26" xfId="625"/>
    <cellStyle name="40% - Accent4 27" xfId="626"/>
    <cellStyle name="40% - Accent4 28" xfId="627"/>
    <cellStyle name="40% - Accent4 29" xfId="628"/>
    <cellStyle name="40% - Accent4 3" xfId="629"/>
    <cellStyle name="40% - Accent4 30" xfId="630"/>
    <cellStyle name="40% - Accent4 31" xfId="631"/>
    <cellStyle name="40% - Accent4 32" xfId="632"/>
    <cellStyle name="40% - Accent4 33" xfId="633"/>
    <cellStyle name="40% - Accent4 34" xfId="634"/>
    <cellStyle name="40% - Accent4 35" xfId="635"/>
    <cellStyle name="40% - Accent4 36" xfId="636"/>
    <cellStyle name="40% - Accent4 37" xfId="637"/>
    <cellStyle name="40% - Accent4 38" xfId="638"/>
    <cellStyle name="40% - Accent4 39" xfId="639"/>
    <cellStyle name="40% - Accent4 4" xfId="640"/>
    <cellStyle name="40% - Accent4 40" xfId="641"/>
    <cellStyle name="40% - Accent4 41" xfId="642"/>
    <cellStyle name="40% - Accent4 42" xfId="643"/>
    <cellStyle name="40% - Accent4 43" xfId="644"/>
    <cellStyle name="40% - Accent4 44" xfId="645"/>
    <cellStyle name="40% - Accent4 45" xfId="646"/>
    <cellStyle name="40% - Accent4 46" xfId="647"/>
    <cellStyle name="40% - Accent4 47" xfId="648"/>
    <cellStyle name="40% - Accent4 48" xfId="649"/>
    <cellStyle name="40% - Accent4 49" xfId="650"/>
    <cellStyle name="40% - Accent4 5" xfId="651"/>
    <cellStyle name="40% - Accent4 50" xfId="652"/>
    <cellStyle name="40% - Accent4 51" xfId="653"/>
    <cellStyle name="40% - Accent4 52" xfId="654"/>
    <cellStyle name="40% - Accent4 53" xfId="655"/>
    <cellStyle name="40% - Accent4 54" xfId="656"/>
    <cellStyle name="40% - Accent4 55" xfId="657"/>
    <cellStyle name="40% - Accent4 56" xfId="658"/>
    <cellStyle name="40% - Accent4 57" xfId="659"/>
    <cellStyle name="40% - Accent4 58" xfId="660"/>
    <cellStyle name="40% - Accent4 59" xfId="661"/>
    <cellStyle name="40% - Accent4 6" xfId="662"/>
    <cellStyle name="40% - Accent4 60" xfId="663"/>
    <cellStyle name="40% - Accent4 61" xfId="664"/>
    <cellStyle name="40% - Accent4 62" xfId="665"/>
    <cellStyle name="40% - Accent4 63" xfId="666"/>
    <cellStyle name="40% - Accent4 64" xfId="667"/>
    <cellStyle name="40% - Accent4 65" xfId="668"/>
    <cellStyle name="40% - Accent4 66" xfId="669"/>
    <cellStyle name="40% - Accent4 67" xfId="670"/>
    <cellStyle name="40% - Accent4 68" xfId="671"/>
    <cellStyle name="40% - Accent4 7" xfId="672"/>
    <cellStyle name="40% - Accent4 8" xfId="673"/>
    <cellStyle name="40% - Accent4 9" xfId="674"/>
    <cellStyle name="40% - Accent5 10" xfId="675"/>
    <cellStyle name="40% - Accent5 11" xfId="676"/>
    <cellStyle name="40% - Accent5 12" xfId="677"/>
    <cellStyle name="40% - Accent5 13" xfId="678"/>
    <cellStyle name="40% - Accent5 14" xfId="679"/>
    <cellStyle name="40% - Accent5 15" xfId="680"/>
    <cellStyle name="40% - Accent5 16" xfId="681"/>
    <cellStyle name="40% - Accent5 17" xfId="682"/>
    <cellStyle name="40% - Accent5 18" xfId="683"/>
    <cellStyle name="40% - Accent5 19" xfId="684"/>
    <cellStyle name="40% - Accent5 2" xfId="685"/>
    <cellStyle name="40% - Accent5 20" xfId="686"/>
    <cellStyle name="40% - Accent5 21" xfId="687"/>
    <cellStyle name="40% - Accent5 22" xfId="688"/>
    <cellStyle name="40% - Accent5 23" xfId="689"/>
    <cellStyle name="40% - Accent5 24" xfId="690"/>
    <cellStyle name="40% - Accent5 25" xfId="691"/>
    <cellStyle name="40% - Accent5 26" xfId="692"/>
    <cellStyle name="40% - Accent5 27" xfId="693"/>
    <cellStyle name="40% - Accent5 28" xfId="694"/>
    <cellStyle name="40% - Accent5 29" xfId="695"/>
    <cellStyle name="40% - Accent5 3" xfId="696"/>
    <cellStyle name="40% - Accent5 30" xfId="697"/>
    <cellStyle name="40% - Accent5 31" xfId="698"/>
    <cellStyle name="40% - Accent5 32" xfId="699"/>
    <cellStyle name="40% - Accent5 33" xfId="700"/>
    <cellStyle name="40% - Accent5 34" xfId="701"/>
    <cellStyle name="40% - Accent5 35" xfId="702"/>
    <cellStyle name="40% - Accent5 36" xfId="703"/>
    <cellStyle name="40% - Accent5 37" xfId="704"/>
    <cellStyle name="40% - Accent5 38" xfId="705"/>
    <cellStyle name="40% - Accent5 39" xfId="706"/>
    <cellStyle name="40% - Accent5 4" xfId="707"/>
    <cellStyle name="40% - Accent5 40" xfId="708"/>
    <cellStyle name="40% - Accent5 41" xfId="709"/>
    <cellStyle name="40% - Accent5 42" xfId="710"/>
    <cellStyle name="40% - Accent5 43" xfId="711"/>
    <cellStyle name="40% - Accent5 44" xfId="712"/>
    <cellStyle name="40% - Accent5 45" xfId="713"/>
    <cellStyle name="40% - Accent5 46" xfId="714"/>
    <cellStyle name="40% - Accent5 47" xfId="715"/>
    <cellStyle name="40% - Accent5 48" xfId="716"/>
    <cellStyle name="40% - Accent5 49" xfId="717"/>
    <cellStyle name="40% - Accent5 5" xfId="718"/>
    <cellStyle name="40% - Accent5 50" xfId="719"/>
    <cellStyle name="40% - Accent5 51" xfId="720"/>
    <cellStyle name="40% - Accent5 52" xfId="721"/>
    <cellStyle name="40% - Accent5 53" xfId="722"/>
    <cellStyle name="40% - Accent5 54" xfId="723"/>
    <cellStyle name="40% - Accent5 55" xfId="724"/>
    <cellStyle name="40% - Accent5 56" xfId="725"/>
    <cellStyle name="40% - Accent5 57" xfId="726"/>
    <cellStyle name="40% - Accent5 58" xfId="727"/>
    <cellStyle name="40% - Accent5 59" xfId="728"/>
    <cellStyle name="40% - Accent5 6" xfId="729"/>
    <cellStyle name="40% - Accent5 60" xfId="730"/>
    <cellStyle name="40% - Accent5 61" xfId="731"/>
    <cellStyle name="40% - Accent5 62" xfId="732"/>
    <cellStyle name="40% - Accent5 63" xfId="733"/>
    <cellStyle name="40% - Accent5 64" xfId="734"/>
    <cellStyle name="40% - Accent5 65" xfId="735"/>
    <cellStyle name="40% - Accent5 66" xfId="736"/>
    <cellStyle name="40% - Accent5 67" xfId="737"/>
    <cellStyle name="40% - Accent5 68" xfId="738"/>
    <cellStyle name="40% - Accent5 7" xfId="739"/>
    <cellStyle name="40% - Accent5 8" xfId="740"/>
    <cellStyle name="40% - Accent5 9" xfId="741"/>
    <cellStyle name="40% - Accent6 10" xfId="742"/>
    <cellStyle name="40% - Accent6 11" xfId="743"/>
    <cellStyle name="40% - Accent6 12" xfId="744"/>
    <cellStyle name="40% - Accent6 13" xfId="745"/>
    <cellStyle name="40% - Accent6 14" xfId="746"/>
    <cellStyle name="40% - Accent6 15" xfId="747"/>
    <cellStyle name="40% - Accent6 16" xfId="748"/>
    <cellStyle name="40% - Accent6 17" xfId="749"/>
    <cellStyle name="40% - Accent6 18" xfId="750"/>
    <cellStyle name="40% - Accent6 19" xfId="751"/>
    <cellStyle name="40% - Accent6 2" xfId="752"/>
    <cellStyle name="40% - Accent6 20" xfId="753"/>
    <cellStyle name="40% - Accent6 21" xfId="754"/>
    <cellStyle name="40% - Accent6 22" xfId="755"/>
    <cellStyle name="40% - Accent6 23" xfId="756"/>
    <cellStyle name="40% - Accent6 24" xfId="757"/>
    <cellStyle name="40% - Accent6 25" xfId="758"/>
    <cellStyle name="40% - Accent6 26" xfId="759"/>
    <cellStyle name="40% - Accent6 27" xfId="760"/>
    <cellStyle name="40% - Accent6 28" xfId="761"/>
    <cellStyle name="40% - Accent6 29" xfId="762"/>
    <cellStyle name="40% - Accent6 3" xfId="763"/>
    <cellStyle name="40% - Accent6 30" xfId="764"/>
    <cellStyle name="40% - Accent6 31" xfId="765"/>
    <cellStyle name="40% - Accent6 32" xfId="766"/>
    <cellStyle name="40% - Accent6 33" xfId="767"/>
    <cellStyle name="40% - Accent6 34" xfId="768"/>
    <cellStyle name="40% - Accent6 35" xfId="769"/>
    <cellStyle name="40% - Accent6 36" xfId="770"/>
    <cellStyle name="40% - Accent6 37" xfId="771"/>
    <cellStyle name="40% - Accent6 38" xfId="772"/>
    <cellStyle name="40% - Accent6 39" xfId="773"/>
    <cellStyle name="40% - Accent6 4" xfId="774"/>
    <cellStyle name="40% - Accent6 40" xfId="775"/>
    <cellStyle name="40% - Accent6 41" xfId="776"/>
    <cellStyle name="40% - Accent6 42" xfId="777"/>
    <cellStyle name="40% - Accent6 43" xfId="778"/>
    <cellStyle name="40% - Accent6 44" xfId="779"/>
    <cellStyle name="40% - Accent6 45" xfId="780"/>
    <cellStyle name="40% - Accent6 46" xfId="781"/>
    <cellStyle name="40% - Accent6 47" xfId="782"/>
    <cellStyle name="40% - Accent6 48" xfId="783"/>
    <cellStyle name="40% - Accent6 49" xfId="784"/>
    <cellStyle name="40% - Accent6 5" xfId="785"/>
    <cellStyle name="40% - Accent6 50" xfId="786"/>
    <cellStyle name="40% - Accent6 51" xfId="787"/>
    <cellStyle name="40% - Accent6 52" xfId="788"/>
    <cellStyle name="40% - Accent6 53" xfId="789"/>
    <cellStyle name="40% - Accent6 54" xfId="790"/>
    <cellStyle name="40% - Accent6 55" xfId="791"/>
    <cellStyle name="40% - Accent6 56" xfId="792"/>
    <cellStyle name="40% - Accent6 57" xfId="793"/>
    <cellStyle name="40% - Accent6 58" xfId="794"/>
    <cellStyle name="40% - Accent6 59" xfId="795"/>
    <cellStyle name="40% - Accent6 6" xfId="796"/>
    <cellStyle name="40% - Accent6 60" xfId="797"/>
    <cellStyle name="40% - Accent6 61" xfId="798"/>
    <cellStyle name="40% - Accent6 62" xfId="799"/>
    <cellStyle name="40% - Accent6 63" xfId="800"/>
    <cellStyle name="40% - Accent6 64" xfId="801"/>
    <cellStyle name="40% - Accent6 65" xfId="802"/>
    <cellStyle name="40% - Accent6 66" xfId="803"/>
    <cellStyle name="40% - Accent6 67" xfId="804"/>
    <cellStyle name="40% - Accent6 68" xfId="805"/>
    <cellStyle name="40% - Accent6 7" xfId="806"/>
    <cellStyle name="40% - Accent6 8" xfId="807"/>
    <cellStyle name="40% - Accent6 9" xfId="808"/>
    <cellStyle name="60% - Accent1 10" xfId="809"/>
    <cellStyle name="60% - Accent1 11" xfId="810"/>
    <cellStyle name="60% - Accent1 12" xfId="811"/>
    <cellStyle name="60% - Accent1 13" xfId="812"/>
    <cellStyle name="60% - Accent1 14" xfId="813"/>
    <cellStyle name="60% - Accent1 15" xfId="814"/>
    <cellStyle name="60% - Accent1 16" xfId="815"/>
    <cellStyle name="60% - Accent1 17" xfId="816"/>
    <cellStyle name="60% - Accent1 18" xfId="817"/>
    <cellStyle name="60% - Accent1 19" xfId="818"/>
    <cellStyle name="60% - Accent1 2" xfId="819"/>
    <cellStyle name="60% - Accent1 20" xfId="820"/>
    <cellStyle name="60% - Accent1 21" xfId="821"/>
    <cellStyle name="60% - Accent1 22" xfId="822"/>
    <cellStyle name="60% - Accent1 23" xfId="823"/>
    <cellStyle name="60% - Accent1 24" xfId="824"/>
    <cellStyle name="60% - Accent1 25" xfId="825"/>
    <cellStyle name="60% - Accent1 26" xfId="826"/>
    <cellStyle name="60% - Accent1 27" xfId="827"/>
    <cellStyle name="60% - Accent1 28" xfId="828"/>
    <cellStyle name="60% - Accent1 29" xfId="829"/>
    <cellStyle name="60% - Accent1 3" xfId="830"/>
    <cellStyle name="60% - Accent1 30" xfId="831"/>
    <cellStyle name="60% - Accent1 31" xfId="832"/>
    <cellStyle name="60% - Accent1 32" xfId="833"/>
    <cellStyle name="60% - Accent1 33" xfId="834"/>
    <cellStyle name="60% - Accent1 34" xfId="835"/>
    <cellStyle name="60% - Accent1 35" xfId="836"/>
    <cellStyle name="60% - Accent1 36" xfId="837"/>
    <cellStyle name="60% - Accent1 37" xfId="838"/>
    <cellStyle name="60% - Accent1 38" xfId="839"/>
    <cellStyle name="60% - Accent1 39" xfId="840"/>
    <cellStyle name="60% - Accent1 4" xfId="841"/>
    <cellStyle name="60% - Accent1 40" xfId="842"/>
    <cellStyle name="60% - Accent1 41" xfId="843"/>
    <cellStyle name="60% - Accent1 42" xfId="844"/>
    <cellStyle name="60% - Accent1 43" xfId="845"/>
    <cellStyle name="60% - Accent1 44" xfId="846"/>
    <cellStyle name="60% - Accent1 45" xfId="847"/>
    <cellStyle name="60% - Accent1 46" xfId="848"/>
    <cellStyle name="60% - Accent1 47" xfId="849"/>
    <cellStyle name="60% - Accent1 48" xfId="850"/>
    <cellStyle name="60% - Accent1 49" xfId="851"/>
    <cellStyle name="60% - Accent1 5" xfId="852"/>
    <cellStyle name="60% - Accent1 50" xfId="853"/>
    <cellStyle name="60% - Accent1 51" xfId="854"/>
    <cellStyle name="60% - Accent1 52" xfId="855"/>
    <cellStyle name="60% - Accent1 53" xfId="856"/>
    <cellStyle name="60% - Accent1 54" xfId="857"/>
    <cellStyle name="60% - Accent1 55" xfId="858"/>
    <cellStyle name="60% - Accent1 56" xfId="859"/>
    <cellStyle name="60% - Accent1 57" xfId="860"/>
    <cellStyle name="60% - Accent1 58" xfId="861"/>
    <cellStyle name="60% - Accent1 59" xfId="862"/>
    <cellStyle name="60% - Accent1 6" xfId="863"/>
    <cellStyle name="60% - Accent1 60" xfId="864"/>
    <cellStyle name="60% - Accent1 61" xfId="865"/>
    <cellStyle name="60% - Accent1 62" xfId="866"/>
    <cellStyle name="60% - Accent1 63" xfId="867"/>
    <cellStyle name="60% - Accent1 64" xfId="868"/>
    <cellStyle name="60% - Accent1 65" xfId="869"/>
    <cellStyle name="60% - Accent1 66" xfId="870"/>
    <cellStyle name="60% - Accent1 67" xfId="871"/>
    <cellStyle name="60% - Accent1 68" xfId="872"/>
    <cellStyle name="60% - Accent1 7" xfId="873"/>
    <cellStyle name="60% - Accent1 8" xfId="874"/>
    <cellStyle name="60% - Accent1 9" xfId="875"/>
    <cellStyle name="60% - Accent2 10" xfId="876"/>
    <cellStyle name="60% - Accent2 11" xfId="877"/>
    <cellStyle name="60% - Accent2 12" xfId="878"/>
    <cellStyle name="60% - Accent2 13" xfId="879"/>
    <cellStyle name="60% - Accent2 14" xfId="880"/>
    <cellStyle name="60% - Accent2 15" xfId="881"/>
    <cellStyle name="60% - Accent2 16" xfId="882"/>
    <cellStyle name="60% - Accent2 17" xfId="883"/>
    <cellStyle name="60% - Accent2 18" xfId="884"/>
    <cellStyle name="60% - Accent2 19" xfId="885"/>
    <cellStyle name="60% - Accent2 2" xfId="886"/>
    <cellStyle name="60% - Accent2 20" xfId="887"/>
    <cellStyle name="60% - Accent2 21" xfId="888"/>
    <cellStyle name="60% - Accent2 22" xfId="889"/>
    <cellStyle name="60% - Accent2 23" xfId="890"/>
    <cellStyle name="60% - Accent2 24" xfId="891"/>
    <cellStyle name="60% - Accent2 25" xfId="892"/>
    <cellStyle name="60% - Accent2 26" xfId="893"/>
    <cellStyle name="60% - Accent2 27" xfId="894"/>
    <cellStyle name="60% - Accent2 28" xfId="895"/>
    <cellStyle name="60% - Accent2 29" xfId="896"/>
    <cellStyle name="60% - Accent2 3" xfId="897"/>
    <cellStyle name="60% - Accent2 30" xfId="898"/>
    <cellStyle name="60% - Accent2 31" xfId="899"/>
    <cellStyle name="60% - Accent2 32" xfId="900"/>
    <cellStyle name="60% - Accent2 33" xfId="901"/>
    <cellStyle name="60% - Accent2 34" xfId="902"/>
    <cellStyle name="60% - Accent2 35" xfId="903"/>
    <cellStyle name="60% - Accent2 36" xfId="904"/>
    <cellStyle name="60% - Accent2 37" xfId="905"/>
    <cellStyle name="60% - Accent2 38" xfId="906"/>
    <cellStyle name="60% - Accent2 39" xfId="907"/>
    <cellStyle name="60% - Accent2 4" xfId="908"/>
    <cellStyle name="60% - Accent2 40" xfId="909"/>
    <cellStyle name="60% - Accent2 41" xfId="910"/>
    <cellStyle name="60% - Accent2 42" xfId="911"/>
    <cellStyle name="60% - Accent2 43" xfId="912"/>
    <cellStyle name="60% - Accent2 44" xfId="913"/>
    <cellStyle name="60% - Accent2 45" xfId="914"/>
    <cellStyle name="60% - Accent2 46" xfId="915"/>
    <cellStyle name="60% - Accent2 47" xfId="916"/>
    <cellStyle name="60% - Accent2 48" xfId="917"/>
    <cellStyle name="60% - Accent2 49" xfId="918"/>
    <cellStyle name="60% - Accent2 5" xfId="919"/>
    <cellStyle name="60% - Accent2 50" xfId="920"/>
    <cellStyle name="60% - Accent2 51" xfId="921"/>
    <cellStyle name="60% - Accent2 52" xfId="922"/>
    <cellStyle name="60% - Accent2 53" xfId="923"/>
    <cellStyle name="60% - Accent2 54" xfId="924"/>
    <cellStyle name="60% - Accent2 55" xfId="925"/>
    <cellStyle name="60% - Accent2 56" xfId="926"/>
    <cellStyle name="60% - Accent2 57" xfId="927"/>
    <cellStyle name="60% - Accent2 58" xfId="928"/>
    <cellStyle name="60% - Accent2 59" xfId="929"/>
    <cellStyle name="60% - Accent2 6" xfId="930"/>
    <cellStyle name="60% - Accent2 60" xfId="931"/>
    <cellStyle name="60% - Accent2 61" xfId="932"/>
    <cellStyle name="60% - Accent2 62" xfId="933"/>
    <cellStyle name="60% - Accent2 63" xfId="934"/>
    <cellStyle name="60% - Accent2 64" xfId="935"/>
    <cellStyle name="60% - Accent2 65" xfId="936"/>
    <cellStyle name="60% - Accent2 66" xfId="937"/>
    <cellStyle name="60% - Accent2 67" xfId="938"/>
    <cellStyle name="60% - Accent2 68" xfId="939"/>
    <cellStyle name="60% - Accent2 7" xfId="940"/>
    <cellStyle name="60% - Accent2 8" xfId="941"/>
    <cellStyle name="60% - Accent2 9" xfId="942"/>
    <cellStyle name="60% - Accent3 10" xfId="943"/>
    <cellStyle name="60% - Accent3 11" xfId="944"/>
    <cellStyle name="60% - Accent3 12" xfId="945"/>
    <cellStyle name="60% - Accent3 13" xfId="946"/>
    <cellStyle name="60% - Accent3 14" xfId="947"/>
    <cellStyle name="60% - Accent3 15" xfId="948"/>
    <cellStyle name="60% - Accent3 16" xfId="949"/>
    <cellStyle name="60% - Accent3 17" xfId="950"/>
    <cellStyle name="60% - Accent3 18" xfId="951"/>
    <cellStyle name="60% - Accent3 19" xfId="952"/>
    <cellStyle name="60% - Accent3 2" xfId="953"/>
    <cellStyle name="60% - Accent3 20" xfId="954"/>
    <cellStyle name="60% - Accent3 21" xfId="955"/>
    <cellStyle name="60% - Accent3 22" xfId="956"/>
    <cellStyle name="60% - Accent3 23" xfId="957"/>
    <cellStyle name="60% - Accent3 24" xfId="958"/>
    <cellStyle name="60% - Accent3 25" xfId="959"/>
    <cellStyle name="60% - Accent3 26" xfId="960"/>
    <cellStyle name="60% - Accent3 27" xfId="961"/>
    <cellStyle name="60% - Accent3 28" xfId="962"/>
    <cellStyle name="60% - Accent3 29" xfId="963"/>
    <cellStyle name="60% - Accent3 3" xfId="964"/>
    <cellStyle name="60% - Accent3 30" xfId="965"/>
    <cellStyle name="60% - Accent3 31" xfId="966"/>
    <cellStyle name="60% - Accent3 32" xfId="967"/>
    <cellStyle name="60% - Accent3 33" xfId="968"/>
    <cellStyle name="60% - Accent3 34" xfId="969"/>
    <cellStyle name="60% - Accent3 35" xfId="970"/>
    <cellStyle name="60% - Accent3 36" xfId="971"/>
    <cellStyle name="60% - Accent3 37" xfId="972"/>
    <cellStyle name="60% - Accent3 38" xfId="973"/>
    <cellStyle name="60% - Accent3 39" xfId="974"/>
    <cellStyle name="60% - Accent3 4" xfId="975"/>
    <cellStyle name="60% - Accent3 40" xfId="976"/>
    <cellStyle name="60% - Accent3 41" xfId="977"/>
    <cellStyle name="60% - Accent3 42" xfId="978"/>
    <cellStyle name="60% - Accent3 43" xfId="979"/>
    <cellStyle name="60% - Accent3 44" xfId="980"/>
    <cellStyle name="60% - Accent3 45" xfId="981"/>
    <cellStyle name="60% - Accent3 46" xfId="982"/>
    <cellStyle name="60% - Accent3 47" xfId="983"/>
    <cellStyle name="60% - Accent3 48" xfId="984"/>
    <cellStyle name="60% - Accent3 49" xfId="985"/>
    <cellStyle name="60% - Accent3 5" xfId="986"/>
    <cellStyle name="60% - Accent3 50" xfId="987"/>
    <cellStyle name="60% - Accent3 51" xfId="988"/>
    <cellStyle name="60% - Accent3 52" xfId="989"/>
    <cellStyle name="60% - Accent3 53" xfId="990"/>
    <cellStyle name="60% - Accent3 54" xfId="991"/>
    <cellStyle name="60% - Accent3 55" xfId="992"/>
    <cellStyle name="60% - Accent3 56" xfId="993"/>
    <cellStyle name="60% - Accent3 57" xfId="994"/>
    <cellStyle name="60% - Accent3 58" xfId="995"/>
    <cellStyle name="60% - Accent3 59" xfId="996"/>
    <cellStyle name="60% - Accent3 6" xfId="997"/>
    <cellStyle name="60% - Accent3 60" xfId="998"/>
    <cellStyle name="60% - Accent3 61" xfId="999"/>
    <cellStyle name="60% - Accent3 62" xfId="1000"/>
    <cellStyle name="60% - Accent3 63" xfId="1001"/>
    <cellStyle name="60% - Accent3 64" xfId="1002"/>
    <cellStyle name="60% - Accent3 65" xfId="1003"/>
    <cellStyle name="60% - Accent3 66" xfId="1004"/>
    <cellStyle name="60% - Accent3 67" xfId="1005"/>
    <cellStyle name="60% - Accent3 68" xfId="1006"/>
    <cellStyle name="60% - Accent3 7" xfId="1007"/>
    <cellStyle name="60% - Accent3 8" xfId="1008"/>
    <cellStyle name="60% - Accent3 9" xfId="1009"/>
    <cellStyle name="60% - Accent4 10" xfId="1010"/>
    <cellStyle name="60% - Accent4 11" xfId="1011"/>
    <cellStyle name="60% - Accent4 12" xfId="1012"/>
    <cellStyle name="60% - Accent4 13" xfId="1013"/>
    <cellStyle name="60% - Accent4 14" xfId="1014"/>
    <cellStyle name="60% - Accent4 15" xfId="1015"/>
    <cellStyle name="60% - Accent4 16" xfId="1016"/>
    <cellStyle name="60% - Accent4 17" xfId="1017"/>
    <cellStyle name="60% - Accent4 18" xfId="1018"/>
    <cellStyle name="60% - Accent4 19" xfId="1019"/>
    <cellStyle name="60% - Accent4 2" xfId="1020"/>
    <cellStyle name="60% - Accent4 20" xfId="1021"/>
    <cellStyle name="60% - Accent4 21" xfId="1022"/>
    <cellStyle name="60% - Accent4 22" xfId="1023"/>
    <cellStyle name="60% - Accent4 23" xfId="1024"/>
    <cellStyle name="60% - Accent4 24" xfId="1025"/>
    <cellStyle name="60% - Accent4 25" xfId="1026"/>
    <cellStyle name="60% - Accent4 26" xfId="1027"/>
    <cellStyle name="60% - Accent4 27" xfId="1028"/>
    <cellStyle name="60% - Accent4 28" xfId="1029"/>
    <cellStyle name="60% - Accent4 29" xfId="1030"/>
    <cellStyle name="60% - Accent4 3" xfId="1031"/>
    <cellStyle name="60% - Accent4 30" xfId="1032"/>
    <cellStyle name="60% - Accent4 31" xfId="1033"/>
    <cellStyle name="60% - Accent4 32" xfId="1034"/>
    <cellStyle name="60% - Accent4 33" xfId="1035"/>
    <cellStyle name="60% - Accent4 34" xfId="1036"/>
    <cellStyle name="60% - Accent4 35" xfId="1037"/>
    <cellStyle name="60% - Accent4 36" xfId="1038"/>
    <cellStyle name="60% - Accent4 37" xfId="1039"/>
    <cellStyle name="60% - Accent4 38" xfId="1040"/>
    <cellStyle name="60% - Accent4 39" xfId="1041"/>
    <cellStyle name="60% - Accent4 4" xfId="1042"/>
    <cellStyle name="60% - Accent4 40" xfId="1043"/>
    <cellStyle name="60% - Accent4 41" xfId="1044"/>
    <cellStyle name="60% - Accent4 42" xfId="1045"/>
    <cellStyle name="60% - Accent4 43" xfId="1046"/>
    <cellStyle name="60% - Accent4 44" xfId="1047"/>
    <cellStyle name="60% - Accent4 45" xfId="1048"/>
    <cellStyle name="60% - Accent4 46" xfId="1049"/>
    <cellStyle name="60% - Accent4 47" xfId="1050"/>
    <cellStyle name="60% - Accent4 48" xfId="1051"/>
    <cellStyle name="60% - Accent4 49" xfId="1052"/>
    <cellStyle name="60% - Accent4 5" xfId="1053"/>
    <cellStyle name="60% - Accent4 50" xfId="1054"/>
    <cellStyle name="60% - Accent4 51" xfId="1055"/>
    <cellStyle name="60% - Accent4 52" xfId="1056"/>
    <cellStyle name="60% - Accent4 53" xfId="1057"/>
    <cellStyle name="60% - Accent4 54" xfId="1058"/>
    <cellStyle name="60% - Accent4 55" xfId="1059"/>
    <cellStyle name="60% - Accent4 56" xfId="1060"/>
    <cellStyle name="60% - Accent4 57" xfId="1061"/>
    <cellStyle name="60% - Accent4 58" xfId="1062"/>
    <cellStyle name="60% - Accent4 59" xfId="1063"/>
    <cellStyle name="60% - Accent4 6" xfId="1064"/>
    <cellStyle name="60% - Accent4 60" xfId="1065"/>
    <cellStyle name="60% - Accent4 61" xfId="1066"/>
    <cellStyle name="60% - Accent4 62" xfId="1067"/>
    <cellStyle name="60% - Accent4 63" xfId="1068"/>
    <cellStyle name="60% - Accent4 64" xfId="1069"/>
    <cellStyle name="60% - Accent4 65" xfId="1070"/>
    <cellStyle name="60% - Accent4 66" xfId="1071"/>
    <cellStyle name="60% - Accent4 67" xfId="1072"/>
    <cellStyle name="60% - Accent4 68" xfId="1073"/>
    <cellStyle name="60% - Accent4 7" xfId="1074"/>
    <cellStyle name="60% - Accent4 8" xfId="1075"/>
    <cellStyle name="60% - Accent4 9" xfId="1076"/>
    <cellStyle name="60% - Accent5 10" xfId="1077"/>
    <cellStyle name="60% - Accent5 11" xfId="1078"/>
    <cellStyle name="60% - Accent5 12" xfId="1079"/>
    <cellStyle name="60% - Accent5 13" xfId="1080"/>
    <cellStyle name="60% - Accent5 14" xfId="1081"/>
    <cellStyle name="60% - Accent5 15" xfId="1082"/>
    <cellStyle name="60% - Accent5 16" xfId="1083"/>
    <cellStyle name="60% - Accent5 17" xfId="1084"/>
    <cellStyle name="60% - Accent5 18" xfId="1085"/>
    <cellStyle name="60% - Accent5 19" xfId="1086"/>
    <cellStyle name="60% - Accent5 2" xfId="1087"/>
    <cellStyle name="60% - Accent5 20" xfId="1088"/>
    <cellStyle name="60% - Accent5 21" xfId="1089"/>
    <cellStyle name="60% - Accent5 22" xfId="1090"/>
    <cellStyle name="60% - Accent5 23" xfId="1091"/>
    <cellStyle name="60% - Accent5 24" xfId="1092"/>
    <cellStyle name="60% - Accent5 25" xfId="1093"/>
    <cellStyle name="60% - Accent5 26" xfId="1094"/>
    <cellStyle name="60% - Accent5 27" xfId="1095"/>
    <cellStyle name="60% - Accent5 28" xfId="1096"/>
    <cellStyle name="60% - Accent5 29" xfId="1097"/>
    <cellStyle name="60% - Accent5 3" xfId="1098"/>
    <cellStyle name="60% - Accent5 30" xfId="1099"/>
    <cellStyle name="60% - Accent5 31" xfId="1100"/>
    <cellStyle name="60% - Accent5 32" xfId="1101"/>
    <cellStyle name="60% - Accent5 33" xfId="1102"/>
    <cellStyle name="60% - Accent5 34" xfId="1103"/>
    <cellStyle name="60% - Accent5 35" xfId="1104"/>
    <cellStyle name="60% - Accent5 36" xfId="1105"/>
    <cellStyle name="60% - Accent5 37" xfId="1106"/>
    <cellStyle name="60% - Accent5 38" xfId="1107"/>
    <cellStyle name="60% - Accent5 39" xfId="1108"/>
    <cellStyle name="60% - Accent5 4" xfId="1109"/>
    <cellStyle name="60% - Accent5 40" xfId="1110"/>
    <cellStyle name="60% - Accent5 41" xfId="1111"/>
    <cellStyle name="60% - Accent5 42" xfId="1112"/>
    <cellStyle name="60% - Accent5 43" xfId="1113"/>
    <cellStyle name="60% - Accent5 44" xfId="1114"/>
    <cellStyle name="60% - Accent5 45" xfId="1115"/>
    <cellStyle name="60% - Accent5 46" xfId="1116"/>
    <cellStyle name="60% - Accent5 47" xfId="1117"/>
    <cellStyle name="60% - Accent5 48" xfId="1118"/>
    <cellStyle name="60% - Accent5 49" xfId="1119"/>
    <cellStyle name="60% - Accent5 5" xfId="1120"/>
    <cellStyle name="60% - Accent5 50" xfId="1121"/>
    <cellStyle name="60% - Accent5 51" xfId="1122"/>
    <cellStyle name="60% - Accent5 52" xfId="1123"/>
    <cellStyle name="60% - Accent5 53" xfId="1124"/>
    <cellStyle name="60% - Accent5 54" xfId="1125"/>
    <cellStyle name="60% - Accent5 55" xfId="1126"/>
    <cellStyle name="60% - Accent5 56" xfId="1127"/>
    <cellStyle name="60% - Accent5 57" xfId="1128"/>
    <cellStyle name="60% - Accent5 58" xfId="1129"/>
    <cellStyle name="60% - Accent5 59" xfId="1130"/>
    <cellStyle name="60% - Accent5 6" xfId="1131"/>
    <cellStyle name="60% - Accent5 60" xfId="1132"/>
    <cellStyle name="60% - Accent5 61" xfId="1133"/>
    <cellStyle name="60% - Accent5 62" xfId="1134"/>
    <cellStyle name="60% - Accent5 63" xfId="1135"/>
    <cellStyle name="60% - Accent5 64" xfId="1136"/>
    <cellStyle name="60% - Accent5 65" xfId="1137"/>
    <cellStyle name="60% - Accent5 66" xfId="1138"/>
    <cellStyle name="60% - Accent5 67" xfId="1139"/>
    <cellStyle name="60% - Accent5 68" xfId="1140"/>
    <cellStyle name="60% - Accent5 7" xfId="1141"/>
    <cellStyle name="60% - Accent5 8" xfId="1142"/>
    <cellStyle name="60% - Accent5 9" xfId="1143"/>
    <cellStyle name="60% - Accent6 10" xfId="1144"/>
    <cellStyle name="60% - Accent6 11" xfId="1145"/>
    <cellStyle name="60% - Accent6 12" xfId="1146"/>
    <cellStyle name="60% - Accent6 13" xfId="1147"/>
    <cellStyle name="60% - Accent6 14" xfId="1148"/>
    <cellStyle name="60% - Accent6 15" xfId="1149"/>
    <cellStyle name="60% - Accent6 16" xfId="1150"/>
    <cellStyle name="60% - Accent6 17" xfId="1151"/>
    <cellStyle name="60% - Accent6 18" xfId="1152"/>
    <cellStyle name="60% - Accent6 19" xfId="1153"/>
    <cellStyle name="60% - Accent6 2" xfId="1154"/>
    <cellStyle name="60% - Accent6 20" xfId="1155"/>
    <cellStyle name="60% - Accent6 21" xfId="1156"/>
    <cellStyle name="60% - Accent6 22" xfId="1157"/>
    <cellStyle name="60% - Accent6 23" xfId="1158"/>
    <cellStyle name="60% - Accent6 24" xfId="1159"/>
    <cellStyle name="60% - Accent6 25" xfId="1160"/>
    <cellStyle name="60% - Accent6 26" xfId="1161"/>
    <cellStyle name="60% - Accent6 27" xfId="1162"/>
    <cellStyle name="60% - Accent6 28" xfId="1163"/>
    <cellStyle name="60% - Accent6 29" xfId="1164"/>
    <cellStyle name="60% - Accent6 3" xfId="1165"/>
    <cellStyle name="60% - Accent6 30" xfId="1166"/>
    <cellStyle name="60% - Accent6 31" xfId="1167"/>
    <cellStyle name="60% - Accent6 32" xfId="1168"/>
    <cellStyle name="60% - Accent6 33" xfId="1169"/>
    <cellStyle name="60% - Accent6 34" xfId="1170"/>
    <cellStyle name="60% - Accent6 35" xfId="1171"/>
    <cellStyle name="60% - Accent6 36" xfId="1172"/>
    <cellStyle name="60% - Accent6 37" xfId="1173"/>
    <cellStyle name="60% - Accent6 38" xfId="1174"/>
    <cellStyle name="60% - Accent6 39" xfId="1175"/>
    <cellStyle name="60% - Accent6 4" xfId="1176"/>
    <cellStyle name="60% - Accent6 40" xfId="1177"/>
    <cellStyle name="60% - Accent6 41" xfId="1178"/>
    <cellStyle name="60% - Accent6 42" xfId="1179"/>
    <cellStyle name="60% - Accent6 43" xfId="1180"/>
    <cellStyle name="60% - Accent6 44" xfId="1181"/>
    <cellStyle name="60% - Accent6 45" xfId="1182"/>
    <cellStyle name="60% - Accent6 46" xfId="1183"/>
    <cellStyle name="60% - Accent6 47" xfId="1184"/>
    <cellStyle name="60% - Accent6 48" xfId="1185"/>
    <cellStyle name="60% - Accent6 49" xfId="1186"/>
    <cellStyle name="60% - Accent6 5" xfId="1187"/>
    <cellStyle name="60% - Accent6 50" xfId="1188"/>
    <cellStyle name="60% - Accent6 51" xfId="1189"/>
    <cellStyle name="60% - Accent6 52" xfId="1190"/>
    <cellStyle name="60% - Accent6 53" xfId="1191"/>
    <cellStyle name="60% - Accent6 54" xfId="1192"/>
    <cellStyle name="60% - Accent6 55" xfId="1193"/>
    <cellStyle name="60% - Accent6 56" xfId="1194"/>
    <cellStyle name="60% - Accent6 57" xfId="1195"/>
    <cellStyle name="60% - Accent6 58" xfId="1196"/>
    <cellStyle name="60% - Accent6 59" xfId="1197"/>
    <cellStyle name="60% - Accent6 6" xfId="1198"/>
    <cellStyle name="60% - Accent6 60" xfId="1199"/>
    <cellStyle name="60% - Accent6 61" xfId="1200"/>
    <cellStyle name="60% - Accent6 62" xfId="1201"/>
    <cellStyle name="60% - Accent6 63" xfId="1202"/>
    <cellStyle name="60% - Accent6 64" xfId="1203"/>
    <cellStyle name="60% - Accent6 65" xfId="1204"/>
    <cellStyle name="60% - Accent6 66" xfId="1205"/>
    <cellStyle name="60% - Accent6 67" xfId="1206"/>
    <cellStyle name="60% - Accent6 68" xfId="1207"/>
    <cellStyle name="60% - Accent6 7" xfId="1208"/>
    <cellStyle name="60% - Accent6 8" xfId="1209"/>
    <cellStyle name="60% - Accent6 9" xfId="1210"/>
    <cellStyle name="Accent1 10" xfId="1211"/>
    <cellStyle name="Accent1 11" xfId="1212"/>
    <cellStyle name="Accent1 12" xfId="1213"/>
    <cellStyle name="Accent1 13" xfId="1214"/>
    <cellStyle name="Accent1 14" xfId="1215"/>
    <cellStyle name="Accent1 15" xfId="1216"/>
    <cellStyle name="Accent1 16" xfId="1217"/>
    <cellStyle name="Accent1 17" xfId="1218"/>
    <cellStyle name="Accent1 18" xfId="1219"/>
    <cellStyle name="Accent1 19" xfId="1220"/>
    <cellStyle name="Accent1 2" xfId="1221"/>
    <cellStyle name="Accent1 20" xfId="1222"/>
    <cellStyle name="Accent1 21" xfId="1223"/>
    <cellStyle name="Accent1 22" xfId="1224"/>
    <cellStyle name="Accent1 23" xfId="1225"/>
    <cellStyle name="Accent1 24" xfId="1226"/>
    <cellStyle name="Accent1 25" xfId="1227"/>
    <cellStyle name="Accent1 26" xfId="1228"/>
    <cellStyle name="Accent1 27" xfId="1229"/>
    <cellStyle name="Accent1 28" xfId="1230"/>
    <cellStyle name="Accent1 29" xfId="1231"/>
    <cellStyle name="Accent1 3" xfId="1232"/>
    <cellStyle name="Accent1 30" xfId="1233"/>
    <cellStyle name="Accent1 31" xfId="1234"/>
    <cellStyle name="Accent1 32" xfId="1235"/>
    <cellStyle name="Accent1 33" xfId="1236"/>
    <cellStyle name="Accent1 34" xfId="1237"/>
    <cellStyle name="Accent1 35" xfId="1238"/>
    <cellStyle name="Accent1 36" xfId="1239"/>
    <cellStyle name="Accent1 37" xfId="1240"/>
    <cellStyle name="Accent1 38" xfId="1241"/>
    <cellStyle name="Accent1 39" xfId="1242"/>
    <cellStyle name="Accent1 4" xfId="1243"/>
    <cellStyle name="Accent1 40" xfId="1244"/>
    <cellStyle name="Accent1 41" xfId="1245"/>
    <cellStyle name="Accent1 42" xfId="1246"/>
    <cellStyle name="Accent1 43" xfId="1247"/>
    <cellStyle name="Accent1 44" xfId="1248"/>
    <cellStyle name="Accent1 45" xfId="1249"/>
    <cellStyle name="Accent1 46" xfId="1250"/>
    <cellStyle name="Accent1 47" xfId="1251"/>
    <cellStyle name="Accent1 48" xfId="1252"/>
    <cellStyle name="Accent1 49" xfId="1253"/>
    <cellStyle name="Accent1 5" xfId="1254"/>
    <cellStyle name="Accent1 50" xfId="1255"/>
    <cellStyle name="Accent1 51" xfId="1256"/>
    <cellStyle name="Accent1 52" xfId="1257"/>
    <cellStyle name="Accent1 53" xfId="1258"/>
    <cellStyle name="Accent1 54" xfId="1259"/>
    <cellStyle name="Accent1 55" xfId="1260"/>
    <cellStyle name="Accent1 56" xfId="1261"/>
    <cellStyle name="Accent1 57" xfId="1262"/>
    <cellStyle name="Accent1 58" xfId="1263"/>
    <cellStyle name="Accent1 59" xfId="1264"/>
    <cellStyle name="Accent1 6" xfId="1265"/>
    <cellStyle name="Accent1 60" xfId="1266"/>
    <cellStyle name="Accent1 61" xfId="1267"/>
    <cellStyle name="Accent1 62" xfId="1268"/>
    <cellStyle name="Accent1 63" xfId="1269"/>
    <cellStyle name="Accent1 64" xfId="1270"/>
    <cellStyle name="Accent1 65" xfId="1271"/>
    <cellStyle name="Accent1 66" xfId="1272"/>
    <cellStyle name="Accent1 67" xfId="1273"/>
    <cellStyle name="Accent1 68" xfId="1274"/>
    <cellStyle name="Accent1 7" xfId="1275"/>
    <cellStyle name="Accent1 8" xfId="1276"/>
    <cellStyle name="Accent1 9" xfId="1277"/>
    <cellStyle name="Accent2 10" xfId="1278"/>
    <cellStyle name="Accent2 11" xfId="1279"/>
    <cellStyle name="Accent2 12" xfId="1280"/>
    <cellStyle name="Accent2 13" xfId="1281"/>
    <cellStyle name="Accent2 14" xfId="1282"/>
    <cellStyle name="Accent2 15" xfId="1283"/>
    <cellStyle name="Accent2 16" xfId="1284"/>
    <cellStyle name="Accent2 17" xfId="1285"/>
    <cellStyle name="Accent2 18" xfId="1286"/>
    <cellStyle name="Accent2 19" xfId="1287"/>
    <cellStyle name="Accent2 2" xfId="1288"/>
    <cellStyle name="Accent2 20" xfId="1289"/>
    <cellStyle name="Accent2 21" xfId="1290"/>
    <cellStyle name="Accent2 22" xfId="1291"/>
    <cellStyle name="Accent2 23" xfId="1292"/>
    <cellStyle name="Accent2 24" xfId="1293"/>
    <cellStyle name="Accent2 25" xfId="1294"/>
    <cellStyle name="Accent2 26" xfId="1295"/>
    <cellStyle name="Accent2 27" xfId="1296"/>
    <cellStyle name="Accent2 28" xfId="1297"/>
    <cellStyle name="Accent2 29" xfId="1298"/>
    <cellStyle name="Accent2 3" xfId="1299"/>
    <cellStyle name="Accent2 30" xfId="1300"/>
    <cellStyle name="Accent2 31" xfId="1301"/>
    <cellStyle name="Accent2 32" xfId="1302"/>
    <cellStyle name="Accent2 33" xfId="1303"/>
    <cellStyle name="Accent2 34" xfId="1304"/>
    <cellStyle name="Accent2 35" xfId="1305"/>
    <cellStyle name="Accent2 36" xfId="1306"/>
    <cellStyle name="Accent2 37" xfId="1307"/>
    <cellStyle name="Accent2 38" xfId="1308"/>
    <cellStyle name="Accent2 39" xfId="1309"/>
    <cellStyle name="Accent2 4" xfId="1310"/>
    <cellStyle name="Accent2 40" xfId="1311"/>
    <cellStyle name="Accent2 41" xfId="1312"/>
    <cellStyle name="Accent2 42" xfId="1313"/>
    <cellStyle name="Accent2 43" xfId="1314"/>
    <cellStyle name="Accent2 44" xfId="1315"/>
    <cellStyle name="Accent2 45" xfId="1316"/>
    <cellStyle name="Accent2 46" xfId="1317"/>
    <cellStyle name="Accent2 47" xfId="1318"/>
    <cellStyle name="Accent2 48" xfId="1319"/>
    <cellStyle name="Accent2 49" xfId="1320"/>
    <cellStyle name="Accent2 5" xfId="1321"/>
    <cellStyle name="Accent2 50" xfId="1322"/>
    <cellStyle name="Accent2 51" xfId="1323"/>
    <cellStyle name="Accent2 52" xfId="1324"/>
    <cellStyle name="Accent2 53" xfId="1325"/>
    <cellStyle name="Accent2 54" xfId="1326"/>
    <cellStyle name="Accent2 55" xfId="1327"/>
    <cellStyle name="Accent2 56" xfId="1328"/>
    <cellStyle name="Accent2 57" xfId="1329"/>
    <cellStyle name="Accent2 58" xfId="1330"/>
    <cellStyle name="Accent2 59" xfId="1331"/>
    <cellStyle name="Accent2 6" xfId="1332"/>
    <cellStyle name="Accent2 60" xfId="1333"/>
    <cellStyle name="Accent2 61" xfId="1334"/>
    <cellStyle name="Accent2 62" xfId="1335"/>
    <cellStyle name="Accent2 63" xfId="1336"/>
    <cellStyle name="Accent2 64" xfId="1337"/>
    <cellStyle name="Accent2 65" xfId="1338"/>
    <cellStyle name="Accent2 66" xfId="1339"/>
    <cellStyle name="Accent2 67" xfId="1340"/>
    <cellStyle name="Accent2 68" xfId="1341"/>
    <cellStyle name="Accent2 7" xfId="1342"/>
    <cellStyle name="Accent2 8" xfId="1343"/>
    <cellStyle name="Accent2 9" xfId="1344"/>
    <cellStyle name="Accent3 10" xfId="1345"/>
    <cellStyle name="Accent3 11" xfId="1346"/>
    <cellStyle name="Accent3 12" xfId="1347"/>
    <cellStyle name="Accent3 13" xfId="1348"/>
    <cellStyle name="Accent3 14" xfId="1349"/>
    <cellStyle name="Accent3 15" xfId="1350"/>
    <cellStyle name="Accent3 16" xfId="1351"/>
    <cellStyle name="Accent3 17" xfId="1352"/>
    <cellStyle name="Accent3 18" xfId="1353"/>
    <cellStyle name="Accent3 19" xfId="1354"/>
    <cellStyle name="Accent3 2" xfId="1355"/>
    <cellStyle name="Accent3 20" xfId="1356"/>
    <cellStyle name="Accent3 21" xfId="1357"/>
    <cellStyle name="Accent3 22" xfId="1358"/>
    <cellStyle name="Accent3 23" xfId="1359"/>
    <cellStyle name="Accent3 24" xfId="1360"/>
    <cellStyle name="Accent3 25" xfId="1361"/>
    <cellStyle name="Accent3 26" xfId="1362"/>
    <cellStyle name="Accent3 27" xfId="1363"/>
    <cellStyle name="Accent3 28" xfId="1364"/>
    <cellStyle name="Accent3 29" xfId="1365"/>
    <cellStyle name="Accent3 3" xfId="1366"/>
    <cellStyle name="Accent3 30" xfId="1367"/>
    <cellStyle name="Accent3 31" xfId="1368"/>
    <cellStyle name="Accent3 32" xfId="1369"/>
    <cellStyle name="Accent3 33" xfId="1370"/>
    <cellStyle name="Accent3 34" xfId="1371"/>
    <cellStyle name="Accent3 35" xfId="1372"/>
    <cellStyle name="Accent3 36" xfId="1373"/>
    <cellStyle name="Accent3 37" xfId="1374"/>
    <cellStyle name="Accent3 38" xfId="1375"/>
    <cellStyle name="Accent3 39" xfId="1376"/>
    <cellStyle name="Accent3 4" xfId="1377"/>
    <cellStyle name="Accent3 40" xfId="1378"/>
    <cellStyle name="Accent3 41" xfId="1379"/>
    <cellStyle name="Accent3 42" xfId="1380"/>
    <cellStyle name="Accent3 43" xfId="1381"/>
    <cellStyle name="Accent3 44" xfId="1382"/>
    <cellStyle name="Accent3 45" xfId="1383"/>
    <cellStyle name="Accent3 46" xfId="1384"/>
    <cellStyle name="Accent3 47" xfId="1385"/>
    <cellStyle name="Accent3 48" xfId="1386"/>
    <cellStyle name="Accent3 49" xfId="1387"/>
    <cellStyle name="Accent3 5" xfId="1388"/>
    <cellStyle name="Accent3 50" xfId="1389"/>
    <cellStyle name="Accent3 51" xfId="1390"/>
    <cellStyle name="Accent3 52" xfId="1391"/>
    <cellStyle name="Accent3 53" xfId="1392"/>
    <cellStyle name="Accent3 54" xfId="1393"/>
    <cellStyle name="Accent3 55" xfId="1394"/>
    <cellStyle name="Accent3 56" xfId="1395"/>
    <cellStyle name="Accent3 57" xfId="1396"/>
    <cellStyle name="Accent3 58" xfId="1397"/>
    <cellStyle name="Accent3 59" xfId="1398"/>
    <cellStyle name="Accent3 6" xfId="1399"/>
    <cellStyle name="Accent3 60" xfId="1400"/>
    <cellStyle name="Accent3 61" xfId="1401"/>
    <cellStyle name="Accent3 62" xfId="1402"/>
    <cellStyle name="Accent3 63" xfId="1403"/>
    <cellStyle name="Accent3 64" xfId="1404"/>
    <cellStyle name="Accent3 65" xfId="1405"/>
    <cellStyle name="Accent3 66" xfId="1406"/>
    <cellStyle name="Accent3 67" xfId="1407"/>
    <cellStyle name="Accent3 68" xfId="1408"/>
    <cellStyle name="Accent3 7" xfId="1409"/>
    <cellStyle name="Accent3 8" xfId="1410"/>
    <cellStyle name="Accent3 9" xfId="1411"/>
    <cellStyle name="Accent4 10" xfId="1412"/>
    <cellStyle name="Accent4 11" xfId="1413"/>
    <cellStyle name="Accent4 12" xfId="1414"/>
    <cellStyle name="Accent4 13" xfId="1415"/>
    <cellStyle name="Accent4 14" xfId="1416"/>
    <cellStyle name="Accent4 15" xfId="1417"/>
    <cellStyle name="Accent4 16" xfId="1418"/>
    <cellStyle name="Accent4 17" xfId="1419"/>
    <cellStyle name="Accent4 18" xfId="1420"/>
    <cellStyle name="Accent4 19" xfId="1421"/>
    <cellStyle name="Accent4 2" xfId="1422"/>
    <cellStyle name="Accent4 20" xfId="1423"/>
    <cellStyle name="Accent4 21" xfId="1424"/>
    <cellStyle name="Accent4 22" xfId="1425"/>
    <cellStyle name="Accent4 23" xfId="1426"/>
    <cellStyle name="Accent4 24" xfId="1427"/>
    <cellStyle name="Accent4 25" xfId="1428"/>
    <cellStyle name="Accent4 26" xfId="1429"/>
    <cellStyle name="Accent4 27" xfId="1430"/>
    <cellStyle name="Accent4 28" xfId="1431"/>
    <cellStyle name="Accent4 29" xfId="1432"/>
    <cellStyle name="Accent4 3" xfId="1433"/>
    <cellStyle name="Accent4 30" xfId="1434"/>
    <cellStyle name="Accent4 31" xfId="1435"/>
    <cellStyle name="Accent4 32" xfId="1436"/>
    <cellStyle name="Accent4 33" xfId="1437"/>
    <cellStyle name="Accent4 34" xfId="1438"/>
    <cellStyle name="Accent4 35" xfId="1439"/>
    <cellStyle name="Accent4 36" xfId="1440"/>
    <cellStyle name="Accent4 37" xfId="1441"/>
    <cellStyle name="Accent4 38" xfId="1442"/>
    <cellStyle name="Accent4 39" xfId="1443"/>
    <cellStyle name="Accent4 4" xfId="1444"/>
    <cellStyle name="Accent4 40" xfId="1445"/>
    <cellStyle name="Accent4 41" xfId="1446"/>
    <cellStyle name="Accent4 42" xfId="1447"/>
    <cellStyle name="Accent4 43" xfId="1448"/>
    <cellStyle name="Accent4 44" xfId="1449"/>
    <cellStyle name="Accent4 45" xfId="1450"/>
    <cellStyle name="Accent4 46" xfId="1451"/>
    <cellStyle name="Accent4 47" xfId="1452"/>
    <cellStyle name="Accent4 48" xfId="1453"/>
    <cellStyle name="Accent4 49" xfId="1454"/>
    <cellStyle name="Accent4 5" xfId="1455"/>
    <cellStyle name="Accent4 50" xfId="1456"/>
    <cellStyle name="Accent4 51" xfId="1457"/>
    <cellStyle name="Accent4 52" xfId="1458"/>
    <cellStyle name="Accent4 53" xfId="1459"/>
    <cellStyle name="Accent4 54" xfId="1460"/>
    <cellStyle name="Accent4 55" xfId="1461"/>
    <cellStyle name="Accent4 56" xfId="1462"/>
    <cellStyle name="Accent4 57" xfId="1463"/>
    <cellStyle name="Accent4 58" xfId="1464"/>
    <cellStyle name="Accent4 59" xfId="1465"/>
    <cellStyle name="Accent4 6" xfId="1466"/>
    <cellStyle name="Accent4 60" xfId="1467"/>
    <cellStyle name="Accent4 61" xfId="1468"/>
    <cellStyle name="Accent4 62" xfId="1469"/>
    <cellStyle name="Accent4 63" xfId="1470"/>
    <cellStyle name="Accent4 64" xfId="1471"/>
    <cellStyle name="Accent4 65" xfId="1472"/>
    <cellStyle name="Accent4 66" xfId="1473"/>
    <cellStyle name="Accent4 67" xfId="1474"/>
    <cellStyle name="Accent4 68" xfId="1475"/>
    <cellStyle name="Accent4 7" xfId="1476"/>
    <cellStyle name="Accent4 8" xfId="1477"/>
    <cellStyle name="Accent4 9" xfId="1478"/>
    <cellStyle name="Accent5 10" xfId="1479"/>
    <cellStyle name="Accent5 11" xfId="1480"/>
    <cellStyle name="Accent5 12" xfId="1481"/>
    <cellStyle name="Accent5 13" xfId="1482"/>
    <cellStyle name="Accent5 14" xfId="1483"/>
    <cellStyle name="Accent5 15" xfId="1484"/>
    <cellStyle name="Accent5 16" xfId="1485"/>
    <cellStyle name="Accent5 17" xfId="1486"/>
    <cellStyle name="Accent5 18" xfId="1487"/>
    <cellStyle name="Accent5 19" xfId="1488"/>
    <cellStyle name="Accent5 2" xfId="1489"/>
    <cellStyle name="Accent5 20" xfId="1490"/>
    <cellStyle name="Accent5 21" xfId="1491"/>
    <cellStyle name="Accent5 22" xfId="1492"/>
    <cellStyle name="Accent5 23" xfId="1493"/>
    <cellStyle name="Accent5 24" xfId="1494"/>
    <cellStyle name="Accent5 25" xfId="1495"/>
    <cellStyle name="Accent5 26" xfId="1496"/>
    <cellStyle name="Accent5 27" xfId="1497"/>
    <cellStyle name="Accent5 28" xfId="1498"/>
    <cellStyle name="Accent5 29" xfId="1499"/>
    <cellStyle name="Accent5 3" xfId="1500"/>
    <cellStyle name="Accent5 30" xfId="1501"/>
    <cellStyle name="Accent5 31" xfId="1502"/>
    <cellStyle name="Accent5 32" xfId="1503"/>
    <cellStyle name="Accent5 33" xfId="1504"/>
    <cellStyle name="Accent5 34" xfId="1505"/>
    <cellStyle name="Accent5 35" xfId="1506"/>
    <cellStyle name="Accent5 36" xfId="1507"/>
    <cellStyle name="Accent5 37" xfId="1508"/>
    <cellStyle name="Accent5 38" xfId="1509"/>
    <cellStyle name="Accent5 39" xfId="1510"/>
    <cellStyle name="Accent5 4" xfId="1511"/>
    <cellStyle name="Accent5 40" xfId="1512"/>
    <cellStyle name="Accent5 41" xfId="1513"/>
    <cellStyle name="Accent5 42" xfId="1514"/>
    <cellStyle name="Accent5 43" xfId="1515"/>
    <cellStyle name="Accent5 44" xfId="1516"/>
    <cellStyle name="Accent5 45" xfId="1517"/>
    <cellStyle name="Accent5 46" xfId="1518"/>
    <cellStyle name="Accent5 47" xfId="1519"/>
    <cellStyle name="Accent5 48" xfId="1520"/>
    <cellStyle name="Accent5 49" xfId="1521"/>
    <cellStyle name="Accent5 5" xfId="1522"/>
    <cellStyle name="Accent5 50" xfId="1523"/>
    <cellStyle name="Accent5 51" xfId="1524"/>
    <cellStyle name="Accent5 52" xfId="1525"/>
    <cellStyle name="Accent5 53" xfId="1526"/>
    <cellStyle name="Accent5 54" xfId="1527"/>
    <cellStyle name="Accent5 55" xfId="1528"/>
    <cellStyle name="Accent5 56" xfId="1529"/>
    <cellStyle name="Accent5 57" xfId="1530"/>
    <cellStyle name="Accent5 58" xfId="1531"/>
    <cellStyle name="Accent5 59" xfId="1532"/>
    <cellStyle name="Accent5 6" xfId="1533"/>
    <cellStyle name="Accent5 60" xfId="1534"/>
    <cellStyle name="Accent5 61" xfId="1535"/>
    <cellStyle name="Accent5 62" xfId="1536"/>
    <cellStyle name="Accent5 63" xfId="1537"/>
    <cellStyle name="Accent5 64" xfId="1538"/>
    <cellStyle name="Accent5 65" xfId="1539"/>
    <cellStyle name="Accent5 66" xfId="1540"/>
    <cellStyle name="Accent5 67" xfId="1541"/>
    <cellStyle name="Accent5 68" xfId="1542"/>
    <cellStyle name="Accent5 7" xfId="1543"/>
    <cellStyle name="Accent5 8" xfId="1544"/>
    <cellStyle name="Accent5 9" xfId="1545"/>
    <cellStyle name="Accent6 10" xfId="1546"/>
    <cellStyle name="Accent6 11" xfId="1547"/>
    <cellStyle name="Accent6 12" xfId="1548"/>
    <cellStyle name="Accent6 13" xfId="1549"/>
    <cellStyle name="Accent6 14" xfId="1550"/>
    <cellStyle name="Accent6 15" xfId="1551"/>
    <cellStyle name="Accent6 16" xfId="1552"/>
    <cellStyle name="Accent6 17" xfId="1553"/>
    <cellStyle name="Accent6 18" xfId="1554"/>
    <cellStyle name="Accent6 19" xfId="1555"/>
    <cellStyle name="Accent6 2" xfId="1556"/>
    <cellStyle name="Accent6 20" xfId="1557"/>
    <cellStyle name="Accent6 21" xfId="1558"/>
    <cellStyle name="Accent6 22" xfId="1559"/>
    <cellStyle name="Accent6 23" xfId="1560"/>
    <cellStyle name="Accent6 24" xfId="1561"/>
    <cellStyle name="Accent6 25" xfId="1562"/>
    <cellStyle name="Accent6 26" xfId="1563"/>
    <cellStyle name="Accent6 27" xfId="1564"/>
    <cellStyle name="Accent6 28" xfId="1565"/>
    <cellStyle name="Accent6 29" xfId="1566"/>
    <cellStyle name="Accent6 3" xfId="1567"/>
    <cellStyle name="Accent6 30" xfId="1568"/>
    <cellStyle name="Accent6 31" xfId="1569"/>
    <cellStyle name="Accent6 32" xfId="1570"/>
    <cellStyle name="Accent6 33" xfId="1571"/>
    <cellStyle name="Accent6 34" xfId="1572"/>
    <cellStyle name="Accent6 35" xfId="1573"/>
    <cellStyle name="Accent6 36" xfId="1574"/>
    <cellStyle name="Accent6 37" xfId="1575"/>
    <cellStyle name="Accent6 38" xfId="1576"/>
    <cellStyle name="Accent6 39" xfId="1577"/>
    <cellStyle name="Accent6 4" xfId="1578"/>
    <cellStyle name="Accent6 40" xfId="1579"/>
    <cellStyle name="Accent6 41" xfId="1580"/>
    <cellStyle name="Accent6 42" xfId="1581"/>
    <cellStyle name="Accent6 43" xfId="1582"/>
    <cellStyle name="Accent6 44" xfId="1583"/>
    <cellStyle name="Accent6 45" xfId="1584"/>
    <cellStyle name="Accent6 46" xfId="1585"/>
    <cellStyle name="Accent6 47" xfId="1586"/>
    <cellStyle name="Accent6 48" xfId="1587"/>
    <cellStyle name="Accent6 49" xfId="1588"/>
    <cellStyle name="Accent6 5" xfId="1589"/>
    <cellStyle name="Accent6 50" xfId="1590"/>
    <cellStyle name="Accent6 51" xfId="1591"/>
    <cellStyle name="Accent6 52" xfId="1592"/>
    <cellStyle name="Accent6 53" xfId="1593"/>
    <cellStyle name="Accent6 54" xfId="1594"/>
    <cellStyle name="Accent6 55" xfId="1595"/>
    <cellStyle name="Accent6 56" xfId="1596"/>
    <cellStyle name="Accent6 57" xfId="1597"/>
    <cellStyle name="Accent6 58" xfId="1598"/>
    <cellStyle name="Accent6 59" xfId="1599"/>
    <cellStyle name="Accent6 6" xfId="1600"/>
    <cellStyle name="Accent6 60" xfId="1601"/>
    <cellStyle name="Accent6 61" xfId="1602"/>
    <cellStyle name="Accent6 62" xfId="1603"/>
    <cellStyle name="Accent6 63" xfId="1604"/>
    <cellStyle name="Accent6 64" xfId="1605"/>
    <cellStyle name="Accent6 65" xfId="1606"/>
    <cellStyle name="Accent6 66" xfId="1607"/>
    <cellStyle name="Accent6 67" xfId="1608"/>
    <cellStyle name="Accent6 68" xfId="1609"/>
    <cellStyle name="Accent6 7" xfId="1610"/>
    <cellStyle name="Accent6 8" xfId="1611"/>
    <cellStyle name="Accent6 9" xfId="1612"/>
    <cellStyle name="Bad 10" xfId="1613"/>
    <cellStyle name="Bad 11" xfId="1614"/>
    <cellStyle name="Bad 12" xfId="1615"/>
    <cellStyle name="Bad 13" xfId="1616"/>
    <cellStyle name="Bad 14" xfId="1617"/>
    <cellStyle name="Bad 15" xfId="1618"/>
    <cellStyle name="Bad 16" xfId="1619"/>
    <cellStyle name="Bad 17" xfId="1620"/>
    <cellStyle name="Bad 18" xfId="1621"/>
    <cellStyle name="Bad 19" xfId="1622"/>
    <cellStyle name="Bad 2" xfId="1623"/>
    <cellStyle name="Bad 20" xfId="1624"/>
    <cellStyle name="Bad 21" xfId="1625"/>
    <cellStyle name="Bad 22" xfId="1626"/>
    <cellStyle name="Bad 23" xfId="1627"/>
    <cellStyle name="Bad 24" xfId="1628"/>
    <cellStyle name="Bad 25" xfId="1629"/>
    <cellStyle name="Bad 26" xfId="1630"/>
    <cellStyle name="Bad 27" xfId="1631"/>
    <cellStyle name="Bad 28" xfId="1632"/>
    <cellStyle name="Bad 29" xfId="1633"/>
    <cellStyle name="Bad 3" xfId="1634"/>
    <cellStyle name="Bad 30" xfId="1635"/>
    <cellStyle name="Bad 31" xfId="1636"/>
    <cellStyle name="Bad 32" xfId="1637"/>
    <cellStyle name="Bad 33" xfId="1638"/>
    <cellStyle name="Bad 34" xfId="1639"/>
    <cellStyle name="Bad 35" xfId="1640"/>
    <cellStyle name="Bad 36" xfId="1641"/>
    <cellStyle name="Bad 37" xfId="1642"/>
    <cellStyle name="Bad 38" xfId="1643"/>
    <cellStyle name="Bad 39" xfId="1644"/>
    <cellStyle name="Bad 4" xfId="1645"/>
    <cellStyle name="Bad 40" xfId="1646"/>
    <cellStyle name="Bad 41" xfId="1647"/>
    <cellStyle name="Bad 42" xfId="1648"/>
    <cellStyle name="Bad 43" xfId="1649"/>
    <cellStyle name="Bad 44" xfId="1650"/>
    <cellStyle name="Bad 45" xfId="1651"/>
    <cellStyle name="Bad 46" xfId="1652"/>
    <cellStyle name="Bad 47" xfId="1653"/>
    <cellStyle name="Bad 48" xfId="1654"/>
    <cellStyle name="Bad 49" xfId="1655"/>
    <cellStyle name="Bad 5" xfId="1656"/>
    <cellStyle name="Bad 50" xfId="1657"/>
    <cellStyle name="Bad 51" xfId="1658"/>
    <cellStyle name="Bad 52" xfId="1659"/>
    <cellStyle name="Bad 53" xfId="1660"/>
    <cellStyle name="Bad 54" xfId="1661"/>
    <cellStyle name="Bad 55" xfId="1662"/>
    <cellStyle name="Bad 56" xfId="1663"/>
    <cellStyle name="Bad 57" xfId="1664"/>
    <cellStyle name="Bad 58" xfId="1665"/>
    <cellStyle name="Bad 59" xfId="1666"/>
    <cellStyle name="Bad 6" xfId="1667"/>
    <cellStyle name="Bad 60" xfId="1668"/>
    <cellStyle name="Bad 61" xfId="1669"/>
    <cellStyle name="Bad 62" xfId="1670"/>
    <cellStyle name="Bad 63" xfId="1671"/>
    <cellStyle name="Bad 64" xfId="1672"/>
    <cellStyle name="Bad 65" xfId="1673"/>
    <cellStyle name="Bad 66" xfId="1674"/>
    <cellStyle name="Bad 67" xfId="1675"/>
    <cellStyle name="Bad 68" xfId="1676"/>
    <cellStyle name="Bad 7" xfId="1677"/>
    <cellStyle name="Bad 8" xfId="1678"/>
    <cellStyle name="Bad 9" xfId="1679"/>
    <cellStyle name="Calculation 10" xfId="1680"/>
    <cellStyle name="Calculation 11" xfId="1681"/>
    <cellStyle name="Calculation 12" xfId="1682"/>
    <cellStyle name="Calculation 13" xfId="1683"/>
    <cellStyle name="Calculation 14" xfId="1684"/>
    <cellStyle name="Calculation 15" xfId="1685"/>
    <cellStyle name="Calculation 16" xfId="1686"/>
    <cellStyle name="Calculation 17" xfId="1687"/>
    <cellStyle name="Calculation 18" xfId="1688"/>
    <cellStyle name="Calculation 19" xfId="1689"/>
    <cellStyle name="Calculation 2" xfId="1690"/>
    <cellStyle name="Calculation 20" xfId="1691"/>
    <cellStyle name="Calculation 21" xfId="1692"/>
    <cellStyle name="Calculation 22" xfId="1693"/>
    <cellStyle name="Calculation 23" xfId="1694"/>
    <cellStyle name="Calculation 24" xfId="1695"/>
    <cellStyle name="Calculation 25" xfId="1696"/>
    <cellStyle name="Calculation 26" xfId="1697"/>
    <cellStyle name="Calculation 27" xfId="1698"/>
    <cellStyle name="Calculation 28" xfId="1699"/>
    <cellStyle name="Calculation 29" xfId="1700"/>
    <cellStyle name="Calculation 3" xfId="1701"/>
    <cellStyle name="Calculation 30" xfId="1702"/>
    <cellStyle name="Calculation 31" xfId="1703"/>
    <cellStyle name="Calculation 32" xfId="1704"/>
    <cellStyle name="Calculation 33" xfId="1705"/>
    <cellStyle name="Calculation 34" xfId="1706"/>
    <cellStyle name="Calculation 35" xfId="1707"/>
    <cellStyle name="Calculation 36" xfId="1708"/>
    <cellStyle name="Calculation 37" xfId="1709"/>
    <cellStyle name="Calculation 38" xfId="1710"/>
    <cellStyle name="Calculation 39" xfId="1711"/>
    <cellStyle name="Calculation 4" xfId="1712"/>
    <cellStyle name="Calculation 40" xfId="1713"/>
    <cellStyle name="Calculation 41" xfId="1714"/>
    <cellStyle name="Calculation 42" xfId="1715"/>
    <cellStyle name="Calculation 43" xfId="1716"/>
    <cellStyle name="Calculation 44" xfId="1717"/>
    <cellStyle name="Calculation 45" xfId="1718"/>
    <cellStyle name="Calculation 46" xfId="1719"/>
    <cellStyle name="Calculation 47" xfId="1720"/>
    <cellStyle name="Calculation 48" xfId="1721"/>
    <cellStyle name="Calculation 49" xfId="1722"/>
    <cellStyle name="Calculation 5" xfId="1723"/>
    <cellStyle name="Calculation 50" xfId="1724"/>
    <cellStyle name="Calculation 51" xfId="1725"/>
    <cellStyle name="Calculation 52" xfId="1726"/>
    <cellStyle name="Calculation 53" xfId="1727"/>
    <cellStyle name="Calculation 54" xfId="1728"/>
    <cellStyle name="Calculation 55" xfId="1729"/>
    <cellStyle name="Calculation 56" xfId="1730"/>
    <cellStyle name="Calculation 57" xfId="1731"/>
    <cellStyle name="Calculation 58" xfId="1732"/>
    <cellStyle name="Calculation 59" xfId="1733"/>
    <cellStyle name="Calculation 6" xfId="1734"/>
    <cellStyle name="Calculation 60" xfId="1735"/>
    <cellStyle name="Calculation 61" xfId="1736"/>
    <cellStyle name="Calculation 62" xfId="1737"/>
    <cellStyle name="Calculation 63" xfId="1738"/>
    <cellStyle name="Calculation 64" xfId="1739"/>
    <cellStyle name="Calculation 65" xfId="1740"/>
    <cellStyle name="Calculation 66" xfId="1741"/>
    <cellStyle name="Calculation 67" xfId="1742"/>
    <cellStyle name="Calculation 68" xfId="1743"/>
    <cellStyle name="Calculation 7" xfId="1744"/>
    <cellStyle name="Calculation 8" xfId="1745"/>
    <cellStyle name="Calculation 9" xfId="1746"/>
    <cellStyle name="Check Cell 10" xfId="1747"/>
    <cellStyle name="Check Cell 11" xfId="1748"/>
    <cellStyle name="Check Cell 12" xfId="1749"/>
    <cellStyle name="Check Cell 13" xfId="1750"/>
    <cellStyle name="Check Cell 14" xfId="1751"/>
    <cellStyle name="Check Cell 15" xfId="1752"/>
    <cellStyle name="Check Cell 16" xfId="1753"/>
    <cellStyle name="Check Cell 17" xfId="1754"/>
    <cellStyle name="Check Cell 18" xfId="1755"/>
    <cellStyle name="Check Cell 19" xfId="1756"/>
    <cellStyle name="Check Cell 2" xfId="1757"/>
    <cellStyle name="Check Cell 20" xfId="1758"/>
    <cellStyle name="Check Cell 21" xfId="1759"/>
    <cellStyle name="Check Cell 22" xfId="1760"/>
    <cellStyle name="Check Cell 23" xfId="1761"/>
    <cellStyle name="Check Cell 24" xfId="1762"/>
    <cellStyle name="Check Cell 25" xfId="1763"/>
    <cellStyle name="Check Cell 26" xfId="1764"/>
    <cellStyle name="Check Cell 27" xfId="1765"/>
    <cellStyle name="Check Cell 28" xfId="1766"/>
    <cellStyle name="Check Cell 29" xfId="1767"/>
    <cellStyle name="Check Cell 3" xfId="1768"/>
    <cellStyle name="Check Cell 30" xfId="1769"/>
    <cellStyle name="Check Cell 31" xfId="1770"/>
    <cellStyle name="Check Cell 32" xfId="1771"/>
    <cellStyle name="Check Cell 33" xfId="1772"/>
    <cellStyle name="Check Cell 34" xfId="1773"/>
    <cellStyle name="Check Cell 35" xfId="1774"/>
    <cellStyle name="Check Cell 36" xfId="1775"/>
    <cellStyle name="Check Cell 37" xfId="1776"/>
    <cellStyle name="Check Cell 38" xfId="1777"/>
    <cellStyle name="Check Cell 39" xfId="1778"/>
    <cellStyle name="Check Cell 4" xfId="1779"/>
    <cellStyle name="Check Cell 40" xfId="1780"/>
    <cellStyle name="Check Cell 41" xfId="1781"/>
    <cellStyle name="Check Cell 42" xfId="1782"/>
    <cellStyle name="Check Cell 43" xfId="1783"/>
    <cellStyle name="Check Cell 44" xfId="1784"/>
    <cellStyle name="Check Cell 45" xfId="1785"/>
    <cellStyle name="Check Cell 46" xfId="1786"/>
    <cellStyle name="Check Cell 47" xfId="1787"/>
    <cellStyle name="Check Cell 48" xfId="1788"/>
    <cellStyle name="Check Cell 49" xfId="1789"/>
    <cellStyle name="Check Cell 5" xfId="1790"/>
    <cellStyle name="Check Cell 50" xfId="1791"/>
    <cellStyle name="Check Cell 51" xfId="1792"/>
    <cellStyle name="Check Cell 52" xfId="1793"/>
    <cellStyle name="Check Cell 53" xfId="1794"/>
    <cellStyle name="Check Cell 54" xfId="1795"/>
    <cellStyle name="Check Cell 55" xfId="1796"/>
    <cellStyle name="Check Cell 56" xfId="1797"/>
    <cellStyle name="Check Cell 57" xfId="1798"/>
    <cellStyle name="Check Cell 58" xfId="1799"/>
    <cellStyle name="Check Cell 59" xfId="1800"/>
    <cellStyle name="Check Cell 6" xfId="1801"/>
    <cellStyle name="Check Cell 60" xfId="1802"/>
    <cellStyle name="Check Cell 61" xfId="1803"/>
    <cellStyle name="Check Cell 62" xfId="1804"/>
    <cellStyle name="Check Cell 63" xfId="1805"/>
    <cellStyle name="Check Cell 64" xfId="1806"/>
    <cellStyle name="Check Cell 65" xfId="1807"/>
    <cellStyle name="Check Cell 66" xfId="1808"/>
    <cellStyle name="Check Cell 67" xfId="1809"/>
    <cellStyle name="Check Cell 68" xfId="1810"/>
    <cellStyle name="Check Cell 7" xfId="1811"/>
    <cellStyle name="Check Cell 8" xfId="1812"/>
    <cellStyle name="Check Cell 9" xfId="1813"/>
    <cellStyle name="Comma 2" xfId="1814"/>
    <cellStyle name="Comma 2 2" xfId="1815"/>
    <cellStyle name="Explanatory Text 10" xfId="1816"/>
    <cellStyle name="Explanatory Text 11" xfId="1817"/>
    <cellStyle name="Explanatory Text 12" xfId="1818"/>
    <cellStyle name="Explanatory Text 13" xfId="1819"/>
    <cellStyle name="Explanatory Text 14" xfId="1820"/>
    <cellStyle name="Explanatory Text 15" xfId="1821"/>
    <cellStyle name="Explanatory Text 16" xfId="1822"/>
    <cellStyle name="Explanatory Text 17" xfId="1823"/>
    <cellStyle name="Explanatory Text 18" xfId="1824"/>
    <cellStyle name="Explanatory Text 19" xfId="1825"/>
    <cellStyle name="Explanatory Text 2" xfId="1826"/>
    <cellStyle name="Explanatory Text 20" xfId="1827"/>
    <cellStyle name="Explanatory Text 21" xfId="1828"/>
    <cellStyle name="Explanatory Text 22" xfId="1829"/>
    <cellStyle name="Explanatory Text 23" xfId="1830"/>
    <cellStyle name="Explanatory Text 24" xfId="1831"/>
    <cellStyle name="Explanatory Text 25" xfId="1832"/>
    <cellStyle name="Explanatory Text 26" xfId="1833"/>
    <cellStyle name="Explanatory Text 27" xfId="1834"/>
    <cellStyle name="Explanatory Text 28" xfId="1835"/>
    <cellStyle name="Explanatory Text 29" xfId="1836"/>
    <cellStyle name="Explanatory Text 3" xfId="1837"/>
    <cellStyle name="Explanatory Text 30" xfId="1838"/>
    <cellStyle name="Explanatory Text 31" xfId="1839"/>
    <cellStyle name="Explanatory Text 32" xfId="1840"/>
    <cellStyle name="Explanatory Text 33" xfId="1841"/>
    <cellStyle name="Explanatory Text 34" xfId="1842"/>
    <cellStyle name="Explanatory Text 35" xfId="1843"/>
    <cellStyle name="Explanatory Text 36" xfId="1844"/>
    <cellStyle name="Explanatory Text 37" xfId="1845"/>
    <cellStyle name="Explanatory Text 38" xfId="1846"/>
    <cellStyle name="Explanatory Text 39" xfId="1847"/>
    <cellStyle name="Explanatory Text 4" xfId="1848"/>
    <cellStyle name="Explanatory Text 40" xfId="1849"/>
    <cellStyle name="Explanatory Text 41" xfId="1850"/>
    <cellStyle name="Explanatory Text 42" xfId="1851"/>
    <cellStyle name="Explanatory Text 43" xfId="1852"/>
    <cellStyle name="Explanatory Text 44" xfId="1853"/>
    <cellStyle name="Explanatory Text 45" xfId="1854"/>
    <cellStyle name="Explanatory Text 46" xfId="1855"/>
    <cellStyle name="Explanatory Text 47" xfId="1856"/>
    <cellStyle name="Explanatory Text 48" xfId="1857"/>
    <cellStyle name="Explanatory Text 49" xfId="1858"/>
    <cellStyle name="Explanatory Text 5" xfId="1859"/>
    <cellStyle name="Explanatory Text 50" xfId="1860"/>
    <cellStyle name="Explanatory Text 51" xfId="1861"/>
    <cellStyle name="Explanatory Text 52" xfId="1862"/>
    <cellStyle name="Explanatory Text 53" xfId="1863"/>
    <cellStyle name="Explanatory Text 54" xfId="1864"/>
    <cellStyle name="Explanatory Text 55" xfId="1865"/>
    <cellStyle name="Explanatory Text 56" xfId="1866"/>
    <cellStyle name="Explanatory Text 57" xfId="1867"/>
    <cellStyle name="Explanatory Text 58" xfId="1868"/>
    <cellStyle name="Explanatory Text 59" xfId="1869"/>
    <cellStyle name="Explanatory Text 6" xfId="1870"/>
    <cellStyle name="Explanatory Text 60" xfId="1871"/>
    <cellStyle name="Explanatory Text 61" xfId="1872"/>
    <cellStyle name="Explanatory Text 62" xfId="1873"/>
    <cellStyle name="Explanatory Text 63" xfId="1874"/>
    <cellStyle name="Explanatory Text 64" xfId="1875"/>
    <cellStyle name="Explanatory Text 65" xfId="1876"/>
    <cellStyle name="Explanatory Text 66" xfId="1877"/>
    <cellStyle name="Explanatory Text 67" xfId="1878"/>
    <cellStyle name="Explanatory Text 68" xfId="1879"/>
    <cellStyle name="Explanatory Text 7" xfId="1880"/>
    <cellStyle name="Explanatory Text 8" xfId="1881"/>
    <cellStyle name="Explanatory Text 9" xfId="1882"/>
    <cellStyle name="Heading 1 10" xfId="1883"/>
    <cellStyle name="Heading 1 11" xfId="1884"/>
    <cellStyle name="Heading 1 12" xfId="1885"/>
    <cellStyle name="Heading 1 13" xfId="1886"/>
    <cellStyle name="Heading 1 14" xfId="1887"/>
    <cellStyle name="Heading 1 15" xfId="1888"/>
    <cellStyle name="Heading 1 16" xfId="1889"/>
    <cellStyle name="Heading 1 17" xfId="1890"/>
    <cellStyle name="Heading 1 18" xfId="1891"/>
    <cellStyle name="Heading 1 19" xfId="1892"/>
    <cellStyle name="Heading 1 2" xfId="1893"/>
    <cellStyle name="Heading 1 20" xfId="1894"/>
    <cellStyle name="Heading 1 21" xfId="1895"/>
    <cellStyle name="Heading 1 22" xfId="1896"/>
    <cellStyle name="Heading 1 23" xfId="1897"/>
    <cellStyle name="Heading 1 24" xfId="1898"/>
    <cellStyle name="Heading 1 25" xfId="1899"/>
    <cellStyle name="Heading 1 26" xfId="1900"/>
    <cellStyle name="Heading 1 27" xfId="1901"/>
    <cellStyle name="Heading 1 28" xfId="1902"/>
    <cellStyle name="Heading 1 29" xfId="1903"/>
    <cellStyle name="Heading 1 3" xfId="1904"/>
    <cellStyle name="Heading 1 30" xfId="1905"/>
    <cellStyle name="Heading 1 31" xfId="1906"/>
    <cellStyle name="Heading 1 32" xfId="1907"/>
    <cellStyle name="Heading 1 33" xfId="1908"/>
    <cellStyle name="Heading 1 34" xfId="1909"/>
    <cellStyle name="Heading 1 35" xfId="1910"/>
    <cellStyle name="Heading 1 36" xfId="1911"/>
    <cellStyle name="Heading 1 37" xfId="1912"/>
    <cellStyle name="Heading 1 38" xfId="1913"/>
    <cellStyle name="Heading 1 39" xfId="1914"/>
    <cellStyle name="Heading 1 4" xfId="1915"/>
    <cellStyle name="Heading 1 40" xfId="1916"/>
    <cellStyle name="Heading 1 41" xfId="1917"/>
    <cellStyle name="Heading 1 42" xfId="1918"/>
    <cellStyle name="Heading 1 43" xfId="1919"/>
    <cellStyle name="Heading 1 44" xfId="1920"/>
    <cellStyle name="Heading 1 45" xfId="1921"/>
    <cellStyle name="Heading 1 46" xfId="1922"/>
    <cellStyle name="Heading 1 47" xfId="1923"/>
    <cellStyle name="Heading 1 48" xfId="1924"/>
    <cellStyle name="Heading 1 49" xfId="1925"/>
    <cellStyle name="Heading 1 5" xfId="1926"/>
    <cellStyle name="Heading 1 50" xfId="1927"/>
    <cellStyle name="Heading 1 51" xfId="1928"/>
    <cellStyle name="Heading 1 52" xfId="1929"/>
    <cellStyle name="Heading 1 53" xfId="1930"/>
    <cellStyle name="Heading 1 54" xfId="1931"/>
    <cellStyle name="Heading 1 55" xfId="1932"/>
    <cellStyle name="Heading 1 56" xfId="1933"/>
    <cellStyle name="Heading 1 57" xfId="1934"/>
    <cellStyle name="Heading 1 58" xfId="1935"/>
    <cellStyle name="Heading 1 59" xfId="1936"/>
    <cellStyle name="Heading 1 6" xfId="1937"/>
    <cellStyle name="Heading 1 60" xfId="1938"/>
    <cellStyle name="Heading 1 61" xfId="1939"/>
    <cellStyle name="Heading 1 62" xfId="1940"/>
    <cellStyle name="Heading 1 63" xfId="1941"/>
    <cellStyle name="Heading 1 64" xfId="1942"/>
    <cellStyle name="Heading 1 65" xfId="1943"/>
    <cellStyle name="Heading 1 66" xfId="1944"/>
    <cellStyle name="Heading 1 67" xfId="1945"/>
    <cellStyle name="Heading 1 68" xfId="1946"/>
    <cellStyle name="Heading 1 7" xfId="1947"/>
    <cellStyle name="Heading 1 8" xfId="1948"/>
    <cellStyle name="Heading 1 9" xfId="1949"/>
    <cellStyle name="Heading 2 10" xfId="1950"/>
    <cellStyle name="Heading 2 11" xfId="1951"/>
    <cellStyle name="Heading 2 12" xfId="1952"/>
    <cellStyle name="Heading 2 13" xfId="1953"/>
    <cellStyle name="Heading 2 14" xfId="1954"/>
    <cellStyle name="Heading 2 15" xfId="1955"/>
    <cellStyle name="Heading 2 16" xfId="1956"/>
    <cellStyle name="Heading 2 17" xfId="1957"/>
    <cellStyle name="Heading 2 18" xfId="1958"/>
    <cellStyle name="Heading 2 19" xfId="1959"/>
    <cellStyle name="Heading 2 2" xfId="1960"/>
    <cellStyle name="Heading 2 20" xfId="1961"/>
    <cellStyle name="Heading 2 21" xfId="1962"/>
    <cellStyle name="Heading 2 22" xfId="1963"/>
    <cellStyle name="Heading 2 23" xfId="1964"/>
    <cellStyle name="Heading 2 24" xfId="1965"/>
    <cellStyle name="Heading 2 25" xfId="1966"/>
    <cellStyle name="Heading 2 26" xfId="1967"/>
    <cellStyle name="Heading 2 27" xfId="1968"/>
    <cellStyle name="Heading 2 28" xfId="1969"/>
    <cellStyle name="Heading 2 29" xfId="1970"/>
    <cellStyle name="Heading 2 3" xfId="1971"/>
    <cellStyle name="Heading 2 30" xfId="1972"/>
    <cellStyle name="Heading 2 31" xfId="1973"/>
    <cellStyle name="Heading 2 32" xfId="1974"/>
    <cellStyle name="Heading 2 33" xfId="1975"/>
    <cellStyle name="Heading 2 34" xfId="1976"/>
    <cellStyle name="Heading 2 35" xfId="1977"/>
    <cellStyle name="Heading 2 36" xfId="1978"/>
    <cellStyle name="Heading 2 37" xfId="1979"/>
    <cellStyle name="Heading 2 38" xfId="1980"/>
    <cellStyle name="Heading 2 39" xfId="1981"/>
    <cellStyle name="Heading 2 4" xfId="1982"/>
    <cellStyle name="Heading 2 40" xfId="1983"/>
    <cellStyle name="Heading 2 41" xfId="1984"/>
    <cellStyle name="Heading 2 42" xfId="1985"/>
    <cellStyle name="Heading 2 43" xfId="1986"/>
    <cellStyle name="Heading 2 44" xfId="1987"/>
    <cellStyle name="Heading 2 45" xfId="1988"/>
    <cellStyle name="Heading 2 46" xfId="1989"/>
    <cellStyle name="Heading 2 47" xfId="1990"/>
    <cellStyle name="Heading 2 48" xfId="1991"/>
    <cellStyle name="Heading 2 49" xfId="1992"/>
    <cellStyle name="Heading 2 5" xfId="1993"/>
    <cellStyle name="Heading 2 50" xfId="1994"/>
    <cellStyle name="Heading 2 51" xfId="1995"/>
    <cellStyle name="Heading 2 52" xfId="1996"/>
    <cellStyle name="Heading 2 53" xfId="1997"/>
    <cellStyle name="Heading 2 54" xfId="1998"/>
    <cellStyle name="Heading 2 55" xfId="1999"/>
    <cellStyle name="Heading 2 56" xfId="2000"/>
    <cellStyle name="Heading 2 57" xfId="2001"/>
    <cellStyle name="Heading 2 58" xfId="2002"/>
    <cellStyle name="Heading 2 59" xfId="2003"/>
    <cellStyle name="Heading 2 6" xfId="2004"/>
    <cellStyle name="Heading 2 60" xfId="2005"/>
    <cellStyle name="Heading 2 61" xfId="2006"/>
    <cellStyle name="Heading 2 62" xfId="2007"/>
    <cellStyle name="Heading 2 63" xfId="2008"/>
    <cellStyle name="Heading 2 64" xfId="2009"/>
    <cellStyle name="Heading 2 65" xfId="2010"/>
    <cellStyle name="Heading 2 66" xfId="2011"/>
    <cellStyle name="Heading 2 67" xfId="2012"/>
    <cellStyle name="Heading 2 68" xfId="2013"/>
    <cellStyle name="Heading 2 7" xfId="2014"/>
    <cellStyle name="Heading 2 8" xfId="2015"/>
    <cellStyle name="Heading 2 9" xfId="2016"/>
    <cellStyle name="Heading 3 10" xfId="2017"/>
    <cellStyle name="Heading 3 11" xfId="2018"/>
    <cellStyle name="Heading 3 12" xfId="2019"/>
    <cellStyle name="Heading 3 13" xfId="2020"/>
    <cellStyle name="Heading 3 14" xfId="2021"/>
    <cellStyle name="Heading 3 15" xfId="2022"/>
    <cellStyle name="Heading 3 16" xfId="2023"/>
    <cellStyle name="Heading 3 17" xfId="2024"/>
    <cellStyle name="Heading 3 18" xfId="2025"/>
    <cellStyle name="Heading 3 19" xfId="2026"/>
    <cellStyle name="Heading 3 2" xfId="2027"/>
    <cellStyle name="Heading 3 20" xfId="2028"/>
    <cellStyle name="Heading 3 21" xfId="2029"/>
    <cellStyle name="Heading 3 22" xfId="2030"/>
    <cellStyle name="Heading 3 23" xfId="2031"/>
    <cellStyle name="Heading 3 24" xfId="2032"/>
    <cellStyle name="Heading 3 25" xfId="2033"/>
    <cellStyle name="Heading 3 26" xfId="2034"/>
    <cellStyle name="Heading 3 27" xfId="2035"/>
    <cellStyle name="Heading 3 28" xfId="2036"/>
    <cellStyle name="Heading 3 29" xfId="2037"/>
    <cellStyle name="Heading 3 3" xfId="2038"/>
    <cellStyle name="Heading 3 30" xfId="2039"/>
    <cellStyle name="Heading 3 31" xfId="2040"/>
    <cellStyle name="Heading 3 32" xfId="2041"/>
    <cellStyle name="Heading 3 33" xfId="2042"/>
    <cellStyle name="Heading 3 34" xfId="2043"/>
    <cellStyle name="Heading 3 35" xfId="2044"/>
    <cellStyle name="Heading 3 36" xfId="2045"/>
    <cellStyle name="Heading 3 37" xfId="2046"/>
    <cellStyle name="Heading 3 38" xfId="2047"/>
    <cellStyle name="Heading 3 39" xfId="2048"/>
    <cellStyle name="Heading 3 4" xfId="2049"/>
    <cellStyle name="Heading 3 40" xfId="2050"/>
    <cellStyle name="Heading 3 41" xfId="2051"/>
    <cellStyle name="Heading 3 42" xfId="2052"/>
    <cellStyle name="Heading 3 43" xfId="2053"/>
    <cellStyle name="Heading 3 44" xfId="2054"/>
    <cellStyle name="Heading 3 45" xfId="2055"/>
    <cellStyle name="Heading 3 46" xfId="2056"/>
    <cellStyle name="Heading 3 47" xfId="2057"/>
    <cellStyle name="Heading 3 48" xfId="2058"/>
    <cellStyle name="Heading 3 49" xfId="2059"/>
    <cellStyle name="Heading 3 5" xfId="2060"/>
    <cellStyle name="Heading 3 50" xfId="2061"/>
    <cellStyle name="Heading 3 51" xfId="2062"/>
    <cellStyle name="Heading 3 52" xfId="2063"/>
    <cellStyle name="Heading 3 53" xfId="2064"/>
    <cellStyle name="Heading 3 54" xfId="2065"/>
    <cellStyle name="Heading 3 55" xfId="2066"/>
    <cellStyle name="Heading 3 56" xfId="2067"/>
    <cellStyle name="Heading 3 57" xfId="2068"/>
    <cellStyle name="Heading 3 58" xfId="2069"/>
    <cellStyle name="Heading 3 59" xfId="2070"/>
    <cellStyle name="Heading 3 6" xfId="2071"/>
    <cellStyle name="Heading 3 60" xfId="2072"/>
    <cellStyle name="Heading 3 61" xfId="2073"/>
    <cellStyle name="Heading 3 62" xfId="2074"/>
    <cellStyle name="Heading 3 63" xfId="2075"/>
    <cellStyle name="Heading 3 64" xfId="2076"/>
    <cellStyle name="Heading 3 65" xfId="2077"/>
    <cellStyle name="Heading 3 66" xfId="2078"/>
    <cellStyle name="Heading 3 67" xfId="2079"/>
    <cellStyle name="Heading 3 68" xfId="2080"/>
    <cellStyle name="Heading 3 7" xfId="2081"/>
    <cellStyle name="Heading 3 8" xfId="2082"/>
    <cellStyle name="Heading 3 9" xfId="2083"/>
    <cellStyle name="Heading 4 10" xfId="2084"/>
    <cellStyle name="Heading 4 11" xfId="2085"/>
    <cellStyle name="Heading 4 12" xfId="2086"/>
    <cellStyle name="Heading 4 13" xfId="2087"/>
    <cellStyle name="Heading 4 14" xfId="2088"/>
    <cellStyle name="Heading 4 15" xfId="2089"/>
    <cellStyle name="Heading 4 16" xfId="2090"/>
    <cellStyle name="Heading 4 17" xfId="2091"/>
    <cellStyle name="Heading 4 18" xfId="2092"/>
    <cellStyle name="Heading 4 19" xfId="2093"/>
    <cellStyle name="Heading 4 2" xfId="2094"/>
    <cellStyle name="Heading 4 20" xfId="2095"/>
    <cellStyle name="Heading 4 21" xfId="2096"/>
    <cellStyle name="Heading 4 22" xfId="2097"/>
    <cellStyle name="Heading 4 23" xfId="2098"/>
    <cellStyle name="Heading 4 24" xfId="2099"/>
    <cellStyle name="Heading 4 25" xfId="2100"/>
    <cellStyle name="Heading 4 26" xfId="2101"/>
    <cellStyle name="Heading 4 27" xfId="2102"/>
    <cellStyle name="Heading 4 28" xfId="2103"/>
    <cellStyle name="Heading 4 29" xfId="2104"/>
    <cellStyle name="Heading 4 3" xfId="2105"/>
    <cellStyle name="Heading 4 30" xfId="2106"/>
    <cellStyle name="Heading 4 31" xfId="2107"/>
    <cellStyle name="Heading 4 32" xfId="2108"/>
    <cellStyle name="Heading 4 33" xfId="2109"/>
    <cellStyle name="Heading 4 34" xfId="2110"/>
    <cellStyle name="Heading 4 35" xfId="2111"/>
    <cellStyle name="Heading 4 36" xfId="2112"/>
    <cellStyle name="Heading 4 37" xfId="2113"/>
    <cellStyle name="Heading 4 38" xfId="2114"/>
    <cellStyle name="Heading 4 39" xfId="2115"/>
    <cellStyle name="Heading 4 4" xfId="2116"/>
    <cellStyle name="Heading 4 40" xfId="2117"/>
    <cellStyle name="Heading 4 41" xfId="2118"/>
    <cellStyle name="Heading 4 42" xfId="2119"/>
    <cellStyle name="Heading 4 43" xfId="2120"/>
    <cellStyle name="Heading 4 44" xfId="2121"/>
    <cellStyle name="Heading 4 45" xfId="2122"/>
    <cellStyle name="Heading 4 46" xfId="2123"/>
    <cellStyle name="Heading 4 47" xfId="2124"/>
    <cellStyle name="Heading 4 48" xfId="2125"/>
    <cellStyle name="Heading 4 49" xfId="2126"/>
    <cellStyle name="Heading 4 5" xfId="2127"/>
    <cellStyle name="Heading 4 50" xfId="2128"/>
    <cellStyle name="Heading 4 51" xfId="2129"/>
    <cellStyle name="Heading 4 52" xfId="2130"/>
    <cellStyle name="Heading 4 53" xfId="2131"/>
    <cellStyle name="Heading 4 54" xfId="2132"/>
    <cellStyle name="Heading 4 55" xfId="2133"/>
    <cellStyle name="Heading 4 56" xfId="2134"/>
    <cellStyle name="Heading 4 57" xfId="2135"/>
    <cellStyle name="Heading 4 58" xfId="2136"/>
    <cellStyle name="Heading 4 59" xfId="2137"/>
    <cellStyle name="Heading 4 6" xfId="2138"/>
    <cellStyle name="Heading 4 60" xfId="2139"/>
    <cellStyle name="Heading 4 61" xfId="2140"/>
    <cellStyle name="Heading 4 62" xfId="2141"/>
    <cellStyle name="Heading 4 63" xfId="2142"/>
    <cellStyle name="Heading 4 64" xfId="2143"/>
    <cellStyle name="Heading 4 65" xfId="2144"/>
    <cellStyle name="Heading 4 66" xfId="2145"/>
    <cellStyle name="Heading 4 67" xfId="2146"/>
    <cellStyle name="Heading 4 68" xfId="2147"/>
    <cellStyle name="Heading 4 7" xfId="2148"/>
    <cellStyle name="Heading 4 8" xfId="2149"/>
    <cellStyle name="Heading 4 9" xfId="2150"/>
    <cellStyle name="Hyperlink 2" xfId="2"/>
    <cellStyle name="Hyperlink 4" xfId="2151"/>
    <cellStyle name="Input 10" xfId="2152"/>
    <cellStyle name="Input 11" xfId="2153"/>
    <cellStyle name="Input 12" xfId="2154"/>
    <cellStyle name="Input 13" xfId="2155"/>
    <cellStyle name="Input 14" xfId="2156"/>
    <cellStyle name="Input 15" xfId="2157"/>
    <cellStyle name="Input 16" xfId="2158"/>
    <cellStyle name="Input 17" xfId="2159"/>
    <cellStyle name="Input 18" xfId="2160"/>
    <cellStyle name="Input 19" xfId="2161"/>
    <cellStyle name="Input 2" xfId="2162"/>
    <cellStyle name="Input 20" xfId="2163"/>
    <cellStyle name="Input 21" xfId="2164"/>
    <cellStyle name="Input 22" xfId="2165"/>
    <cellStyle name="Input 23" xfId="2166"/>
    <cellStyle name="Input 24" xfId="2167"/>
    <cellStyle name="Input 25" xfId="2168"/>
    <cellStyle name="Input 26" xfId="2169"/>
    <cellStyle name="Input 27" xfId="2170"/>
    <cellStyle name="Input 28" xfId="2171"/>
    <cellStyle name="Input 29" xfId="2172"/>
    <cellStyle name="Input 3" xfId="2173"/>
    <cellStyle name="Input 30" xfId="2174"/>
    <cellStyle name="Input 31" xfId="2175"/>
    <cellStyle name="Input 32" xfId="2176"/>
    <cellStyle name="Input 33" xfId="2177"/>
    <cellStyle name="Input 34" xfId="2178"/>
    <cellStyle name="Input 35" xfId="2179"/>
    <cellStyle name="Input 36" xfId="2180"/>
    <cellStyle name="Input 37" xfId="2181"/>
    <cellStyle name="Input 38" xfId="2182"/>
    <cellStyle name="Input 39" xfId="2183"/>
    <cellStyle name="Input 4" xfId="2184"/>
    <cellStyle name="Input 40" xfId="2185"/>
    <cellStyle name="Input 41" xfId="2186"/>
    <cellStyle name="Input 42" xfId="2187"/>
    <cellStyle name="Input 43" xfId="2188"/>
    <cellStyle name="Input 44" xfId="2189"/>
    <cellStyle name="Input 45" xfId="2190"/>
    <cellStyle name="Input 46" xfId="2191"/>
    <cellStyle name="Input 47" xfId="2192"/>
    <cellStyle name="Input 48" xfId="2193"/>
    <cellStyle name="Input 49" xfId="2194"/>
    <cellStyle name="Input 5" xfId="2195"/>
    <cellStyle name="Input 50" xfId="2196"/>
    <cellStyle name="Input 51" xfId="2197"/>
    <cellStyle name="Input 52" xfId="2198"/>
    <cellStyle name="Input 53" xfId="2199"/>
    <cellStyle name="Input 54" xfId="2200"/>
    <cellStyle name="Input 55" xfId="2201"/>
    <cellStyle name="Input 56" xfId="2202"/>
    <cellStyle name="Input 57" xfId="2203"/>
    <cellStyle name="Input 58" xfId="2204"/>
    <cellStyle name="Input 59" xfId="2205"/>
    <cellStyle name="Input 6" xfId="2206"/>
    <cellStyle name="Input 60" xfId="2207"/>
    <cellStyle name="Input 61" xfId="2208"/>
    <cellStyle name="Input 62" xfId="2209"/>
    <cellStyle name="Input 63" xfId="2210"/>
    <cellStyle name="Input 64" xfId="2211"/>
    <cellStyle name="Input 65" xfId="2212"/>
    <cellStyle name="Input 66" xfId="2213"/>
    <cellStyle name="Input 67" xfId="2214"/>
    <cellStyle name="Input 68" xfId="2215"/>
    <cellStyle name="Input 7" xfId="2216"/>
    <cellStyle name="Input 8" xfId="2217"/>
    <cellStyle name="Input 9" xfId="2218"/>
    <cellStyle name="Linked Cell 10" xfId="2219"/>
    <cellStyle name="Linked Cell 11" xfId="2220"/>
    <cellStyle name="Linked Cell 12" xfId="2221"/>
    <cellStyle name="Linked Cell 13" xfId="2222"/>
    <cellStyle name="Linked Cell 14" xfId="2223"/>
    <cellStyle name="Linked Cell 15" xfId="2224"/>
    <cellStyle name="Linked Cell 16" xfId="2225"/>
    <cellStyle name="Linked Cell 17" xfId="2226"/>
    <cellStyle name="Linked Cell 18" xfId="2227"/>
    <cellStyle name="Linked Cell 19" xfId="2228"/>
    <cellStyle name="Linked Cell 2" xfId="2229"/>
    <cellStyle name="Linked Cell 20" xfId="2230"/>
    <cellStyle name="Linked Cell 21" xfId="2231"/>
    <cellStyle name="Linked Cell 22" xfId="2232"/>
    <cellStyle name="Linked Cell 23" xfId="2233"/>
    <cellStyle name="Linked Cell 24" xfId="2234"/>
    <cellStyle name="Linked Cell 25" xfId="2235"/>
    <cellStyle name="Linked Cell 26" xfId="2236"/>
    <cellStyle name="Linked Cell 27" xfId="2237"/>
    <cellStyle name="Linked Cell 28" xfId="2238"/>
    <cellStyle name="Linked Cell 29" xfId="2239"/>
    <cellStyle name="Linked Cell 3" xfId="2240"/>
    <cellStyle name="Linked Cell 30" xfId="2241"/>
    <cellStyle name="Linked Cell 31" xfId="2242"/>
    <cellStyle name="Linked Cell 32" xfId="2243"/>
    <cellStyle name="Linked Cell 33" xfId="2244"/>
    <cellStyle name="Linked Cell 34" xfId="2245"/>
    <cellStyle name="Linked Cell 35" xfId="2246"/>
    <cellStyle name="Linked Cell 36" xfId="2247"/>
    <cellStyle name="Linked Cell 37" xfId="2248"/>
    <cellStyle name="Linked Cell 38" xfId="2249"/>
    <cellStyle name="Linked Cell 39" xfId="2250"/>
    <cellStyle name="Linked Cell 4" xfId="2251"/>
    <cellStyle name="Linked Cell 40" xfId="2252"/>
    <cellStyle name="Linked Cell 41" xfId="2253"/>
    <cellStyle name="Linked Cell 42" xfId="2254"/>
    <cellStyle name="Linked Cell 43" xfId="2255"/>
    <cellStyle name="Linked Cell 44" xfId="2256"/>
    <cellStyle name="Linked Cell 45" xfId="2257"/>
    <cellStyle name="Linked Cell 46" xfId="2258"/>
    <cellStyle name="Linked Cell 47" xfId="2259"/>
    <cellStyle name="Linked Cell 48" xfId="2260"/>
    <cellStyle name="Linked Cell 49" xfId="2261"/>
    <cellStyle name="Linked Cell 5" xfId="2262"/>
    <cellStyle name="Linked Cell 50" xfId="2263"/>
    <cellStyle name="Linked Cell 51" xfId="2264"/>
    <cellStyle name="Linked Cell 52" xfId="2265"/>
    <cellStyle name="Linked Cell 53" xfId="2266"/>
    <cellStyle name="Linked Cell 54" xfId="2267"/>
    <cellStyle name="Linked Cell 55" xfId="2268"/>
    <cellStyle name="Linked Cell 56" xfId="2269"/>
    <cellStyle name="Linked Cell 57" xfId="2270"/>
    <cellStyle name="Linked Cell 58" xfId="2271"/>
    <cellStyle name="Linked Cell 59" xfId="2272"/>
    <cellStyle name="Linked Cell 6" xfId="2273"/>
    <cellStyle name="Linked Cell 60" xfId="2274"/>
    <cellStyle name="Linked Cell 61" xfId="2275"/>
    <cellStyle name="Linked Cell 62" xfId="2276"/>
    <cellStyle name="Linked Cell 63" xfId="2277"/>
    <cellStyle name="Linked Cell 64" xfId="2278"/>
    <cellStyle name="Linked Cell 65" xfId="2279"/>
    <cellStyle name="Linked Cell 66" xfId="2280"/>
    <cellStyle name="Linked Cell 67" xfId="2281"/>
    <cellStyle name="Linked Cell 68" xfId="2282"/>
    <cellStyle name="Linked Cell 7" xfId="2283"/>
    <cellStyle name="Linked Cell 8" xfId="2284"/>
    <cellStyle name="Linked Cell 9" xfId="2285"/>
    <cellStyle name="Neutral 10" xfId="2286"/>
    <cellStyle name="Neutral 11" xfId="2287"/>
    <cellStyle name="Neutral 12" xfId="2288"/>
    <cellStyle name="Neutral 13" xfId="2289"/>
    <cellStyle name="Neutral 14" xfId="2290"/>
    <cellStyle name="Neutral 15" xfId="2291"/>
    <cellStyle name="Neutral 16" xfId="2292"/>
    <cellStyle name="Neutral 17" xfId="2293"/>
    <cellStyle name="Neutral 18" xfId="2294"/>
    <cellStyle name="Neutral 19" xfId="2295"/>
    <cellStyle name="Neutral 2" xfId="2296"/>
    <cellStyle name="Neutral 20" xfId="2297"/>
    <cellStyle name="Neutral 21" xfId="2298"/>
    <cellStyle name="Neutral 22" xfId="2299"/>
    <cellStyle name="Neutral 23" xfId="2300"/>
    <cellStyle name="Neutral 24" xfId="2301"/>
    <cellStyle name="Neutral 25" xfId="2302"/>
    <cellStyle name="Neutral 26" xfId="2303"/>
    <cellStyle name="Neutral 27" xfId="2304"/>
    <cellStyle name="Neutral 28" xfId="2305"/>
    <cellStyle name="Neutral 29" xfId="2306"/>
    <cellStyle name="Neutral 3" xfId="2307"/>
    <cellStyle name="Neutral 30" xfId="2308"/>
    <cellStyle name="Neutral 31" xfId="2309"/>
    <cellStyle name="Neutral 32" xfId="2310"/>
    <cellStyle name="Neutral 33" xfId="2311"/>
    <cellStyle name="Neutral 34" xfId="2312"/>
    <cellStyle name="Neutral 35" xfId="2313"/>
    <cellStyle name="Neutral 36" xfId="2314"/>
    <cellStyle name="Neutral 37" xfId="2315"/>
    <cellStyle name="Neutral 38" xfId="2316"/>
    <cellStyle name="Neutral 39" xfId="2317"/>
    <cellStyle name="Neutral 4" xfId="2318"/>
    <cellStyle name="Neutral 40" xfId="2319"/>
    <cellStyle name="Neutral 41" xfId="2320"/>
    <cellStyle name="Neutral 42" xfId="2321"/>
    <cellStyle name="Neutral 43" xfId="2322"/>
    <cellStyle name="Neutral 44" xfId="2323"/>
    <cellStyle name="Neutral 45" xfId="2324"/>
    <cellStyle name="Neutral 46" xfId="2325"/>
    <cellStyle name="Neutral 47" xfId="2326"/>
    <cellStyle name="Neutral 48" xfId="2327"/>
    <cellStyle name="Neutral 49" xfId="2328"/>
    <cellStyle name="Neutral 5" xfId="2329"/>
    <cellStyle name="Neutral 50" xfId="2330"/>
    <cellStyle name="Neutral 51" xfId="2331"/>
    <cellStyle name="Neutral 52" xfId="2332"/>
    <cellStyle name="Neutral 53" xfId="2333"/>
    <cellStyle name="Neutral 54" xfId="2334"/>
    <cellStyle name="Neutral 55" xfId="2335"/>
    <cellStyle name="Neutral 56" xfId="2336"/>
    <cellStyle name="Neutral 57" xfId="2337"/>
    <cellStyle name="Neutral 58" xfId="2338"/>
    <cellStyle name="Neutral 59" xfId="2339"/>
    <cellStyle name="Neutral 6" xfId="2340"/>
    <cellStyle name="Neutral 60" xfId="2341"/>
    <cellStyle name="Neutral 61" xfId="2342"/>
    <cellStyle name="Neutral 62" xfId="2343"/>
    <cellStyle name="Neutral 63" xfId="2344"/>
    <cellStyle name="Neutral 64" xfId="2345"/>
    <cellStyle name="Neutral 65" xfId="2346"/>
    <cellStyle name="Neutral 66" xfId="2347"/>
    <cellStyle name="Neutral 67" xfId="2348"/>
    <cellStyle name="Neutral 68" xfId="2349"/>
    <cellStyle name="Neutral 7" xfId="2350"/>
    <cellStyle name="Neutral 8" xfId="2351"/>
    <cellStyle name="Neutral 9" xfId="2352"/>
    <cellStyle name="Normal" xfId="0" builtinId="0"/>
    <cellStyle name="Normal 10" xfId="2353"/>
    <cellStyle name="Normal 100" xfId="2354"/>
    <cellStyle name="Normal 100 2" xfId="2355"/>
    <cellStyle name="Normal 101" xfId="2356"/>
    <cellStyle name="Normal 101 2" xfId="2357"/>
    <cellStyle name="Normal 102" xfId="2358"/>
    <cellStyle name="Normal 102 2" xfId="2359"/>
    <cellStyle name="Normal 103" xfId="2360"/>
    <cellStyle name="Normal 104" xfId="2361"/>
    <cellStyle name="Normal 104 2" xfId="2362"/>
    <cellStyle name="Normal 105" xfId="2363"/>
    <cellStyle name="Normal 106" xfId="2364"/>
    <cellStyle name="Normal 106 2" xfId="2365"/>
    <cellStyle name="Normal 107" xfId="2366"/>
    <cellStyle name="Normal 107 2" xfId="2367"/>
    <cellStyle name="Normal 108" xfId="2368"/>
    <cellStyle name="Normal 109" xfId="2369"/>
    <cellStyle name="Normal 109 2" xfId="2370"/>
    <cellStyle name="Normal 11" xfId="2371"/>
    <cellStyle name="Normal 110" xfId="2372"/>
    <cellStyle name="Normal 110 2" xfId="2373"/>
    <cellStyle name="Normal 111" xfId="2374"/>
    <cellStyle name="Normal 111 2" xfId="2375"/>
    <cellStyle name="Normal 112" xfId="2376"/>
    <cellStyle name="Normal 112 2" xfId="2377"/>
    <cellStyle name="Normal 113" xfId="2378"/>
    <cellStyle name="Normal 113 2" xfId="2379"/>
    <cellStyle name="Normal 12" xfId="2380"/>
    <cellStyle name="Normal 12 2" xfId="2381"/>
    <cellStyle name="Normal 12 3" xfId="2382"/>
    <cellStyle name="Normal 12 4" xfId="2383"/>
    <cellStyle name="Normal 12 5" xfId="2384"/>
    <cellStyle name="Normal 13" xfId="2385"/>
    <cellStyle name="Normal 14" xfId="2386"/>
    <cellStyle name="Normal 14 10" xfId="2387"/>
    <cellStyle name="Normal 14 11" xfId="2388"/>
    <cellStyle name="Normal 14 12" xfId="2389"/>
    <cellStyle name="Normal 14 13" xfId="2390"/>
    <cellStyle name="Normal 14 14" xfId="2391"/>
    <cellStyle name="Normal 14 2" xfId="2392"/>
    <cellStyle name="Normal 14 3" xfId="2393"/>
    <cellStyle name="Normal 14 4" xfId="2394"/>
    <cellStyle name="Normal 14 5" xfId="2395"/>
    <cellStyle name="Normal 14 6" xfId="2396"/>
    <cellStyle name="Normal 14 7" xfId="2397"/>
    <cellStyle name="Normal 14 8" xfId="2398"/>
    <cellStyle name="Normal 14 9" xfId="2399"/>
    <cellStyle name="Normal 15" xfId="2400"/>
    <cellStyle name="Normal 15 10" xfId="2401"/>
    <cellStyle name="Normal 15 11" xfId="2402"/>
    <cellStyle name="Normal 15 12" xfId="2403"/>
    <cellStyle name="Normal 15 13" xfId="2404"/>
    <cellStyle name="Normal 15 14" xfId="2405"/>
    <cellStyle name="Normal 15 2" xfId="2406"/>
    <cellStyle name="Normal 15 3" xfId="2407"/>
    <cellStyle name="Normal 15 4" xfId="2408"/>
    <cellStyle name="Normal 15 5" xfId="2409"/>
    <cellStyle name="Normal 15 6" xfId="2410"/>
    <cellStyle name="Normal 15 7" xfId="2411"/>
    <cellStyle name="Normal 15 8" xfId="2412"/>
    <cellStyle name="Normal 15 9" xfId="2413"/>
    <cellStyle name="Normal 16" xfId="2414"/>
    <cellStyle name="Normal 16 10" xfId="2415"/>
    <cellStyle name="Normal 16 11" xfId="2416"/>
    <cellStyle name="Normal 16 12" xfId="2417"/>
    <cellStyle name="Normal 16 13" xfId="2418"/>
    <cellStyle name="Normal 16 14" xfId="2419"/>
    <cellStyle name="Normal 16 15" xfId="2420"/>
    <cellStyle name="Normal 16 2" xfId="2421"/>
    <cellStyle name="Normal 16 3" xfId="2422"/>
    <cellStyle name="Normal 16 4" xfId="2423"/>
    <cellStyle name="Normal 16 5" xfId="2424"/>
    <cellStyle name="Normal 16 6" xfId="2425"/>
    <cellStyle name="Normal 16 7" xfId="2426"/>
    <cellStyle name="Normal 16 8" xfId="2427"/>
    <cellStyle name="Normal 16 9" xfId="2428"/>
    <cellStyle name="Normal 17" xfId="2429"/>
    <cellStyle name="Normal 17 10" xfId="2430"/>
    <cellStyle name="Normal 17 11" xfId="2431"/>
    <cellStyle name="Normal 17 12" xfId="2432"/>
    <cellStyle name="Normal 17 13" xfId="2433"/>
    <cellStyle name="Normal 17 14" xfId="2434"/>
    <cellStyle name="Normal 17 15" xfId="2435"/>
    <cellStyle name="Normal 17 2" xfId="2436"/>
    <cellStyle name="Normal 17 3" xfId="2437"/>
    <cellStyle name="Normal 17 4" xfId="2438"/>
    <cellStyle name="Normal 17 5" xfId="2439"/>
    <cellStyle name="Normal 17 6" xfId="2440"/>
    <cellStyle name="Normal 17 7" xfId="2441"/>
    <cellStyle name="Normal 17 8" xfId="2442"/>
    <cellStyle name="Normal 17 9" xfId="2443"/>
    <cellStyle name="Normal 18" xfId="2444"/>
    <cellStyle name="Normal 18 10" xfId="2445"/>
    <cellStyle name="Normal 18 11" xfId="2446"/>
    <cellStyle name="Normal 18 12" xfId="2447"/>
    <cellStyle name="Normal 18 13" xfId="2448"/>
    <cellStyle name="Normal 18 14" xfId="2449"/>
    <cellStyle name="Normal 18 15" xfId="2450"/>
    <cellStyle name="Normal 18 2" xfId="2451"/>
    <cellStyle name="Normal 18 3" xfId="2452"/>
    <cellStyle name="Normal 18 4" xfId="2453"/>
    <cellStyle name="Normal 18 5" xfId="2454"/>
    <cellStyle name="Normal 18 6" xfId="2455"/>
    <cellStyle name="Normal 18 7" xfId="2456"/>
    <cellStyle name="Normal 18 8" xfId="2457"/>
    <cellStyle name="Normal 18 9" xfId="2458"/>
    <cellStyle name="Normal 19" xfId="2459"/>
    <cellStyle name="Normal 19 2" xfId="2460"/>
    <cellStyle name="Normal 19 3" xfId="2461"/>
    <cellStyle name="Normal 19 4" xfId="2462"/>
    <cellStyle name="Normal 19 5" xfId="2463"/>
    <cellStyle name="Normal 2" xfId="3"/>
    <cellStyle name="Normal 2 10" xfId="2465"/>
    <cellStyle name="Normal 2 100" xfId="2466"/>
    <cellStyle name="Normal 2 101" xfId="2467"/>
    <cellStyle name="Normal 2 102" xfId="2468"/>
    <cellStyle name="Normal 2 103" xfId="2469"/>
    <cellStyle name="Normal 2 104" xfId="2470"/>
    <cellStyle name="Normal 2 105" xfId="2471"/>
    <cellStyle name="Normal 2 106" xfId="2472"/>
    <cellStyle name="Normal 2 107" xfId="2473"/>
    <cellStyle name="Normal 2 108" xfId="2474"/>
    <cellStyle name="Normal 2 109" xfId="2475"/>
    <cellStyle name="Normal 2 11" xfId="2476"/>
    <cellStyle name="Normal 2 110" xfId="2477"/>
    <cellStyle name="Normal 2 111" xfId="2478"/>
    <cellStyle name="Normal 2 112" xfId="2479"/>
    <cellStyle name="Normal 2 113" xfId="2480"/>
    <cellStyle name="Normal 2 114" xfId="2481"/>
    <cellStyle name="Normal 2 115" xfId="2482"/>
    <cellStyle name="Normal 2 116" xfId="2483"/>
    <cellStyle name="Normal 2 117" xfId="2484"/>
    <cellStyle name="Normal 2 118" xfId="2485"/>
    <cellStyle name="Normal 2 119" xfId="2486"/>
    <cellStyle name="Normal 2 12" xfId="2487"/>
    <cellStyle name="Normal 2 120" xfId="2488"/>
    <cellStyle name="Normal 2 121" xfId="2489"/>
    <cellStyle name="Normal 2 122" xfId="2490"/>
    <cellStyle name="Normal 2 123" xfId="2491"/>
    <cellStyle name="Normal 2 124" xfId="2492"/>
    <cellStyle name="Normal 2 125" xfId="2493"/>
    <cellStyle name="Normal 2 126" xfId="2464"/>
    <cellStyle name="Normal 2 13" xfId="2494"/>
    <cellStyle name="Normal 2 14" xfId="2495"/>
    <cellStyle name="Normal 2 15" xfId="2496"/>
    <cellStyle name="Normal 2 16" xfId="2497"/>
    <cellStyle name="Normal 2 17" xfId="2498"/>
    <cellStyle name="Normal 2 18" xfId="2499"/>
    <cellStyle name="Normal 2 19" xfId="2500"/>
    <cellStyle name="Normal 2 2" xfId="2501"/>
    <cellStyle name="Normal 2 2 10" xfId="2502"/>
    <cellStyle name="Normal 2 2 11" xfId="2503"/>
    <cellStyle name="Normal 2 2 12" xfId="2504"/>
    <cellStyle name="Normal 2 2 13" xfId="2505"/>
    <cellStyle name="Normal 2 2 14" xfId="2506"/>
    <cellStyle name="Normal 2 2 15" xfId="2507"/>
    <cellStyle name="Normal 2 2 16" xfId="2508"/>
    <cellStyle name="Normal 2 2 17" xfId="2509"/>
    <cellStyle name="Normal 2 2 18" xfId="2510"/>
    <cellStyle name="Normal 2 2 2" xfId="2511"/>
    <cellStyle name="Normal 2 2 2 2" xfId="2512"/>
    <cellStyle name="Normal 2 2 2 2 2" xfId="2513"/>
    <cellStyle name="Normal 2 2 2 2 2 2" xfId="2514"/>
    <cellStyle name="Normal 2 2 2 2 2 2 2" xfId="2515"/>
    <cellStyle name="Normal 2 2 2 2 2 2 3" xfId="2516"/>
    <cellStyle name="Normal 2 2 2 2 2 2 4" xfId="2517"/>
    <cellStyle name="Normal 2 2 2 2 2 2 5" xfId="2518"/>
    <cellStyle name="Normal 2 2 2 2 2 3" xfId="2519"/>
    <cellStyle name="Normal 2 2 2 2 2 4" xfId="2520"/>
    <cellStyle name="Normal 2 2 2 2 2 5" xfId="2521"/>
    <cellStyle name="Normal 2 2 2 2 2 6" xfId="2522"/>
    <cellStyle name="Normal 2 2 2 2 3" xfId="2523"/>
    <cellStyle name="Normal 2 2 2 2 4" xfId="2524"/>
    <cellStyle name="Normal 2 2 2 2 5" xfId="2525"/>
    <cellStyle name="Normal 2 2 2 2 6" xfId="2526"/>
    <cellStyle name="Normal 2 2 2 3" xfId="2527"/>
    <cellStyle name="Normal 2 2 2 4" xfId="2528"/>
    <cellStyle name="Normal 2 2 2 5" xfId="2529"/>
    <cellStyle name="Normal 2 2 2 6" xfId="2530"/>
    <cellStyle name="Normal 2 2 2 7" xfId="2531"/>
    <cellStyle name="Normal 2 2 3" xfId="2532"/>
    <cellStyle name="Normal 2 2 4" xfId="2533"/>
    <cellStyle name="Normal 2 2 4 2" xfId="2534"/>
    <cellStyle name="Normal 2 2 4 3" xfId="2535"/>
    <cellStyle name="Normal 2 2 5" xfId="2536"/>
    <cellStyle name="Normal 2 2 6" xfId="2537"/>
    <cellStyle name="Normal 2 2 7" xfId="2538"/>
    <cellStyle name="Normal 2 2 8" xfId="2539"/>
    <cellStyle name="Normal 2 2 9" xfId="2540"/>
    <cellStyle name="Normal 2 20" xfId="2541"/>
    <cellStyle name="Normal 2 21" xfId="2542"/>
    <cellStyle name="Normal 2 22" xfId="2543"/>
    <cellStyle name="Normal 2 23" xfId="2544"/>
    <cellStyle name="Normal 2 24" xfId="2545"/>
    <cellStyle name="Normal 2 25" xfId="2546"/>
    <cellStyle name="Normal 2 26" xfId="2547"/>
    <cellStyle name="Normal 2 27" xfId="2548"/>
    <cellStyle name="Normal 2 28" xfId="2549"/>
    <cellStyle name="Normal 2 29" xfId="2550"/>
    <cellStyle name="Normal 2 3" xfId="2551"/>
    <cellStyle name="Normal 2 30" xfId="2552"/>
    <cellStyle name="Normal 2 31" xfId="2553"/>
    <cellStyle name="Normal 2 32" xfId="2554"/>
    <cellStyle name="Normal 2 33" xfId="2555"/>
    <cellStyle name="Normal 2 34" xfId="2556"/>
    <cellStyle name="Normal 2 35" xfId="2557"/>
    <cellStyle name="Normal 2 36" xfId="2558"/>
    <cellStyle name="Normal 2 37" xfId="2559"/>
    <cellStyle name="Normal 2 37 2" xfId="2560"/>
    <cellStyle name="Normal 2 37 2 2" xfId="2561"/>
    <cellStyle name="Normal 2 37 2 2 2" xfId="2562"/>
    <cellStyle name="Normal 2 37 2 2 3" xfId="2563"/>
    <cellStyle name="Normal 2 37 2 3" xfId="2564"/>
    <cellStyle name="Normal 2 37 3" xfId="2565"/>
    <cellStyle name="Normal 2 37 4" xfId="2566"/>
    <cellStyle name="Normal 2 38" xfId="2567"/>
    <cellStyle name="Normal 2 38 2" xfId="2568"/>
    <cellStyle name="Normal 2 38 3" xfId="2569"/>
    <cellStyle name="Normal 2 39" xfId="2570"/>
    <cellStyle name="Normal 2 4" xfId="2571"/>
    <cellStyle name="Normal 2 4 2" xfId="2572"/>
    <cellStyle name="Normal 2 4 3" xfId="2573"/>
    <cellStyle name="Normal 2 4 4" xfId="2574"/>
    <cellStyle name="Normal 2 4 4 2" xfId="2575"/>
    <cellStyle name="Normal 2 4 4 3" xfId="2576"/>
    <cellStyle name="Normal 2 4 4 4" xfId="2577"/>
    <cellStyle name="Normal 2 4 4 5" xfId="2578"/>
    <cellStyle name="Normal 2 4 4 5 2" xfId="2579"/>
    <cellStyle name="Normal 2 4 4 6" xfId="2580"/>
    <cellStyle name="Normal 2 4 4 6 2" xfId="2581"/>
    <cellStyle name="Normal 2 4 4 7" xfId="2582"/>
    <cellStyle name="Normal 2 4 4 7 2" xfId="2583"/>
    <cellStyle name="Normal 2 4 4 8" xfId="2584"/>
    <cellStyle name="Normal 2 4 4 8 2" xfId="2585"/>
    <cellStyle name="Normal 2 4 5" xfId="2586"/>
    <cellStyle name="Normal 2 4 5 2" xfId="2587"/>
    <cellStyle name="Normal 2 4 5 3" xfId="2588"/>
    <cellStyle name="Normal 2 4 5 4" xfId="2589"/>
    <cellStyle name="Normal 2 4 5 5" xfId="2590"/>
    <cellStyle name="Normal 2 4 5 5 2" xfId="2591"/>
    <cellStyle name="Normal 2 4 5 6" xfId="2592"/>
    <cellStyle name="Normal 2 4 5 6 2" xfId="2593"/>
    <cellStyle name="Normal 2 4 6" xfId="2594"/>
    <cellStyle name="Normal 2 4 6 2" xfId="2595"/>
    <cellStyle name="Normal 2 4 6 3" xfId="2596"/>
    <cellStyle name="Normal 2 4 6 4" xfId="2597"/>
    <cellStyle name="Normal 2 4 6 5" xfId="2598"/>
    <cellStyle name="Normal 2 4 6 5 2" xfId="2599"/>
    <cellStyle name="Normal 2 4 6 6" xfId="2600"/>
    <cellStyle name="Normal 2 4 6 6 2" xfId="2601"/>
    <cellStyle name="Normal 2 4 7" xfId="2602"/>
    <cellStyle name="Normal 2 4 8" xfId="2603"/>
    <cellStyle name="Normal 2 4 8 2" xfId="2604"/>
    <cellStyle name="Normal 2 4 9" xfId="2605"/>
    <cellStyle name="Normal 2 4 9 2" xfId="2606"/>
    <cellStyle name="Normal 2 40" xfId="2607"/>
    <cellStyle name="Normal 2 41" xfId="2608"/>
    <cellStyle name="Normal 2 42" xfId="2609"/>
    <cellStyle name="Normal 2 43" xfId="2610"/>
    <cellStyle name="Normal 2 44" xfId="2611"/>
    <cellStyle name="Normal 2 45" xfId="2612"/>
    <cellStyle name="Normal 2 46" xfId="2613"/>
    <cellStyle name="Normal 2 47" xfId="2614"/>
    <cellStyle name="Normal 2 48" xfId="2615"/>
    <cellStyle name="Normal 2 49" xfId="2616"/>
    <cellStyle name="Normal 2 5" xfId="2617"/>
    <cellStyle name="Normal 2 50" xfId="2618"/>
    <cellStyle name="Normal 2 51" xfId="2619"/>
    <cellStyle name="Normal 2 52" xfId="2620"/>
    <cellStyle name="Normal 2 53" xfId="2621"/>
    <cellStyle name="Normal 2 54" xfId="2622"/>
    <cellStyle name="Normal 2 55" xfId="2623"/>
    <cellStyle name="Normal 2 56" xfId="2624"/>
    <cellStyle name="Normal 2 57" xfId="2625"/>
    <cellStyle name="Normal 2 58" xfId="2626"/>
    <cellStyle name="Normal 2 59" xfId="2627"/>
    <cellStyle name="Normal 2 6" xfId="2628"/>
    <cellStyle name="Normal 2 60" xfId="2629"/>
    <cellStyle name="Normal 2 61" xfId="2630"/>
    <cellStyle name="Normal 2 62" xfId="2631"/>
    <cellStyle name="Normal 2 63" xfId="2632"/>
    <cellStyle name="Normal 2 64" xfId="2633"/>
    <cellStyle name="Normal 2 65" xfId="2634"/>
    <cellStyle name="Normal 2 66" xfId="2635"/>
    <cellStyle name="Normal 2 67" xfId="2636"/>
    <cellStyle name="Normal 2 68" xfId="2637"/>
    <cellStyle name="Normal 2 69" xfId="2638"/>
    <cellStyle name="Normal 2 7" xfId="2639"/>
    <cellStyle name="Normal 2 7 2" xfId="2640"/>
    <cellStyle name="Normal 2 7 3" xfId="2641"/>
    <cellStyle name="Normal 2 7 4" xfId="2642"/>
    <cellStyle name="Normal 2 7 5" xfId="2643"/>
    <cellStyle name="Normal 2 70" xfId="2644"/>
    <cellStyle name="Normal 2 71" xfId="2645"/>
    <cellStyle name="Normal 2 72" xfId="2646"/>
    <cellStyle name="Normal 2 73" xfId="2647"/>
    <cellStyle name="Normal 2 74" xfId="2648"/>
    <cellStyle name="Normal 2 75" xfId="2649"/>
    <cellStyle name="Normal 2 76" xfId="2650"/>
    <cellStyle name="Normal 2 77" xfId="2651"/>
    <cellStyle name="Normal 2 78" xfId="2652"/>
    <cellStyle name="Normal 2 79" xfId="2653"/>
    <cellStyle name="Normal 2 8" xfId="2654"/>
    <cellStyle name="Normal 2 8 2" xfId="2655"/>
    <cellStyle name="Normal 2 8 3" xfId="2656"/>
    <cellStyle name="Normal 2 8 4" xfId="2657"/>
    <cellStyle name="Normal 2 8 5" xfId="2658"/>
    <cellStyle name="Normal 2 80" xfId="2659"/>
    <cellStyle name="Normal 2 81" xfId="2660"/>
    <cellStyle name="Normal 2 82" xfId="2661"/>
    <cellStyle name="Normal 2 83" xfId="2662"/>
    <cellStyle name="Normal 2 84" xfId="2663"/>
    <cellStyle name="Normal 2 85" xfId="2664"/>
    <cellStyle name="Normal 2 86" xfId="2665"/>
    <cellStyle name="Normal 2 87" xfId="2666"/>
    <cellStyle name="Normal 2 88" xfId="2667"/>
    <cellStyle name="Normal 2 89" xfId="2668"/>
    <cellStyle name="Normal 2 9" xfId="2669"/>
    <cellStyle name="Normal 2 9 2" xfId="2670"/>
    <cellStyle name="Normal 2 9 3" xfId="2671"/>
    <cellStyle name="Normal 2 9 4" xfId="2672"/>
    <cellStyle name="Normal 2 9 5" xfId="2673"/>
    <cellStyle name="Normal 2 90" xfId="2674"/>
    <cellStyle name="Normal 2 91" xfId="2675"/>
    <cellStyle name="Normal 2 92" xfId="2676"/>
    <cellStyle name="Normal 2 93" xfId="2677"/>
    <cellStyle name="Normal 2 94" xfId="2678"/>
    <cellStyle name="Normal 2 95" xfId="2679"/>
    <cellStyle name="Normal 2 96" xfId="2680"/>
    <cellStyle name="Normal 2 97" xfId="2681"/>
    <cellStyle name="Normal 2 98" xfId="2682"/>
    <cellStyle name="Normal 2 99" xfId="2683"/>
    <cellStyle name="Normal 20" xfId="2684"/>
    <cellStyle name="Normal 20 2" xfId="2685"/>
    <cellStyle name="Normal 20 3" xfId="2686"/>
    <cellStyle name="Normal 20 4" xfId="2687"/>
    <cellStyle name="Normal 20 5" xfId="2688"/>
    <cellStyle name="Normal 21" xfId="2689"/>
    <cellStyle name="Normal 21 2" xfId="2690"/>
    <cellStyle name="Normal 21 3" xfId="2691"/>
    <cellStyle name="Normal 21 4" xfId="2692"/>
    <cellStyle name="Normal 21 5" xfId="2693"/>
    <cellStyle name="Normal 22" xfId="2694"/>
    <cellStyle name="Normal 22 2" xfId="2695"/>
    <cellStyle name="Normal 22 3" xfId="2696"/>
    <cellStyle name="Normal 22 4" xfId="2697"/>
    <cellStyle name="Normal 22 5" xfId="2698"/>
    <cellStyle name="Normal 23" xfId="2699"/>
    <cellStyle name="Normal 23 2" xfId="2700"/>
    <cellStyle name="Normal 23 3" xfId="2701"/>
    <cellStyle name="Normal 23 4" xfId="2702"/>
    <cellStyle name="Normal 23 5" xfId="2703"/>
    <cellStyle name="Normal 24" xfId="2704"/>
    <cellStyle name="Normal 24 2" xfId="2705"/>
    <cellStyle name="Normal 24 3" xfId="2706"/>
    <cellStyle name="Normal 24 4" xfId="2707"/>
    <cellStyle name="Normal 24 5" xfId="2708"/>
    <cellStyle name="Normal 25" xfId="2709"/>
    <cellStyle name="Normal 25 2" xfId="2710"/>
    <cellStyle name="Normal 25 3" xfId="2711"/>
    <cellStyle name="Normal 25 4" xfId="2712"/>
    <cellStyle name="Normal 25 5" xfId="2713"/>
    <cellStyle name="Normal 26" xfId="2714"/>
    <cellStyle name="Normal 26 2" xfId="2715"/>
    <cellStyle name="Normal 26 3" xfId="2716"/>
    <cellStyle name="Normal 26 4" xfId="2717"/>
    <cellStyle name="Normal 26 5" xfId="2718"/>
    <cellStyle name="Normal 27" xfId="2719"/>
    <cellStyle name="Normal 27 2" xfId="2720"/>
    <cellStyle name="Normal 27 3" xfId="2721"/>
    <cellStyle name="Normal 27 4" xfId="2722"/>
    <cellStyle name="Normal 27 5" xfId="2723"/>
    <cellStyle name="Normal 28" xfId="2724"/>
    <cellStyle name="Normal 28 2" xfId="2725"/>
    <cellStyle name="Normal 28 3" xfId="2726"/>
    <cellStyle name="Normal 28 4" xfId="2727"/>
    <cellStyle name="Normal 28 5" xfId="2728"/>
    <cellStyle name="Normal 29" xfId="2729"/>
    <cellStyle name="Normal 29 2" xfId="2730"/>
    <cellStyle name="Normal 29 3" xfId="2731"/>
    <cellStyle name="Normal 29 4" xfId="2732"/>
    <cellStyle name="Normal 29 5" xfId="2733"/>
    <cellStyle name="Normal 3" xfId="4"/>
    <cellStyle name="Normal 3 2" xfId="2735"/>
    <cellStyle name="Normal 3 2 10" xfId="2736"/>
    <cellStyle name="Normal 3 2 11" xfId="2737"/>
    <cellStyle name="Normal 3 2 12" xfId="2738"/>
    <cellStyle name="Normal 3 2 12 2" xfId="2739"/>
    <cellStyle name="Normal 3 2 13" xfId="2740"/>
    <cellStyle name="Normal 3 2 13 2" xfId="2741"/>
    <cellStyle name="Normal 3 2 2" xfId="2742"/>
    <cellStyle name="Normal 3 2 3" xfId="2743"/>
    <cellStyle name="Normal 3 2 4" xfId="2744"/>
    <cellStyle name="Normal 3 2 4 2" xfId="2745"/>
    <cellStyle name="Normal 3 2 4 3" xfId="2746"/>
    <cellStyle name="Normal 3 2 4 4" xfId="2747"/>
    <cellStyle name="Normal 3 2 4 5" xfId="2748"/>
    <cellStyle name="Normal 3 2 4 5 2" xfId="2749"/>
    <cellStyle name="Normal 3 2 4 6" xfId="2750"/>
    <cellStyle name="Normal 3 2 4 6 2" xfId="2751"/>
    <cellStyle name="Normal 3 2 4 7" xfId="2752"/>
    <cellStyle name="Normal 3 2 4 7 2" xfId="2753"/>
    <cellStyle name="Normal 3 2 4 8" xfId="2754"/>
    <cellStyle name="Normal 3 2 4 8 2" xfId="2755"/>
    <cellStyle name="Normal 3 2 5" xfId="2756"/>
    <cellStyle name="Normal 3 2 5 2" xfId="2757"/>
    <cellStyle name="Normal 3 2 5 3" xfId="2758"/>
    <cellStyle name="Normal 3 2 5 4" xfId="2759"/>
    <cellStyle name="Normal 3 2 5 5" xfId="2760"/>
    <cellStyle name="Normal 3 2 5 5 2" xfId="2761"/>
    <cellStyle name="Normal 3 2 5 6" xfId="2762"/>
    <cellStyle name="Normal 3 2 5 6 2" xfId="2763"/>
    <cellStyle name="Normal 3 2 6" xfId="2764"/>
    <cellStyle name="Normal 3 2 6 2" xfId="2765"/>
    <cellStyle name="Normal 3 2 6 3" xfId="2766"/>
    <cellStyle name="Normal 3 2 6 4" xfId="2767"/>
    <cellStyle name="Normal 3 2 6 5" xfId="2768"/>
    <cellStyle name="Normal 3 2 6 5 2" xfId="2769"/>
    <cellStyle name="Normal 3 2 6 6" xfId="2770"/>
    <cellStyle name="Normal 3 2 6 6 2" xfId="2771"/>
    <cellStyle name="Normal 3 2 7" xfId="2772"/>
    <cellStyle name="Normal 3 2 8" xfId="2773"/>
    <cellStyle name="Normal 3 2 9" xfId="2774"/>
    <cellStyle name="Normal 3 3" xfId="2775"/>
    <cellStyle name="Normal 3 3 2" xfId="2776"/>
    <cellStyle name="Normal 3 3 3" xfId="2777"/>
    <cellStyle name="Normal 3 3 4" xfId="2778"/>
    <cellStyle name="Normal 3 3 5" xfId="2779"/>
    <cellStyle name="Normal 3 4" xfId="2780"/>
    <cellStyle name="Normal 3 4 2" xfId="2781"/>
    <cellStyle name="Normal 3 4 3" xfId="2782"/>
    <cellStyle name="Normal 3 4 4" xfId="2783"/>
    <cellStyle name="Normal 3 4 5" xfId="2784"/>
    <cellStyle name="Normal 3 5" xfId="2785"/>
    <cellStyle name="Normal 3 5 2" xfId="2786"/>
    <cellStyle name="Normal 3 5 3" xfId="2787"/>
    <cellStyle name="Normal 3 5 4" xfId="2788"/>
    <cellStyle name="Normal 3 5 5" xfId="2789"/>
    <cellStyle name="Normal 3 6" xfId="2734"/>
    <cellStyle name="Normal 30" xfId="2790"/>
    <cellStyle name="Normal 30 2" xfId="2791"/>
    <cellStyle name="Normal 30 3" xfId="2792"/>
    <cellStyle name="Normal 30 4" xfId="2793"/>
    <cellStyle name="Normal 30 5" xfId="2794"/>
    <cellStyle name="Normal 31" xfId="2795"/>
    <cellStyle name="Normal 31 2" xfId="2796"/>
    <cellStyle name="Normal 31 3" xfId="2797"/>
    <cellStyle name="Normal 31 4" xfId="2798"/>
    <cellStyle name="Normal 31 5" xfId="2799"/>
    <cellStyle name="Normal 32" xfId="2800"/>
    <cellStyle name="Normal 32 2" xfId="2801"/>
    <cellStyle name="Normal 32 3" xfId="2802"/>
    <cellStyle name="Normal 32 4" xfId="2803"/>
    <cellStyle name="Normal 32 5" xfId="2804"/>
    <cellStyle name="Normal 33" xfId="2805"/>
    <cellStyle name="Normal 33 2" xfId="2806"/>
    <cellStyle name="Normal 33 3" xfId="2807"/>
    <cellStyle name="Normal 33 4" xfId="2808"/>
    <cellStyle name="Normal 33 5" xfId="2809"/>
    <cellStyle name="Normal 34" xfId="2810"/>
    <cellStyle name="Normal 34 2" xfId="2811"/>
    <cellStyle name="Normal 34 3" xfId="2812"/>
    <cellStyle name="Normal 34 4" xfId="2813"/>
    <cellStyle name="Normal 34 5" xfId="2814"/>
    <cellStyle name="Normal 35" xfId="2815"/>
    <cellStyle name="Normal 35 2" xfId="2816"/>
    <cellStyle name="Normal 35 3" xfId="2817"/>
    <cellStyle name="Normal 35 4" xfId="2818"/>
    <cellStyle name="Normal 35 5" xfId="2819"/>
    <cellStyle name="Normal 36" xfId="2820"/>
    <cellStyle name="Normal 36 2" xfId="2821"/>
    <cellStyle name="Normal 36 3" xfId="2822"/>
    <cellStyle name="Normal 36 4" xfId="2823"/>
    <cellStyle name="Normal 36 5" xfId="2824"/>
    <cellStyle name="Normal 37" xfId="2825"/>
    <cellStyle name="Normal 37 2" xfId="2826"/>
    <cellStyle name="Normal 37 3" xfId="2827"/>
    <cellStyle name="Normal 37 4" xfId="2828"/>
    <cellStyle name="Normal 37 5" xfId="2829"/>
    <cellStyle name="Normal 38" xfId="2830"/>
    <cellStyle name="Normal 39" xfId="2831"/>
    <cellStyle name="Normal 39 2" xfId="2832"/>
    <cellStyle name="Normal 39 3" xfId="2833"/>
    <cellStyle name="Normal 39 4" xfId="2834"/>
    <cellStyle name="Normal 39 5" xfId="2835"/>
    <cellStyle name="Normal 4" xfId="2836"/>
    <cellStyle name="Normal 4 2" xfId="2837"/>
    <cellStyle name="Normal 4 2 10" xfId="2838"/>
    <cellStyle name="Normal 4 2 11" xfId="2839"/>
    <cellStyle name="Normal 4 2 12" xfId="2840"/>
    <cellStyle name="Normal 4 2 12 2" xfId="2841"/>
    <cellStyle name="Normal 4 2 13" xfId="2842"/>
    <cellStyle name="Normal 4 2 13 2" xfId="2843"/>
    <cellStyle name="Normal 4 2 2" xfId="2844"/>
    <cellStyle name="Normal 4 2 3" xfId="2845"/>
    <cellStyle name="Normal 4 2 4" xfId="2846"/>
    <cellStyle name="Normal 4 2 4 2" xfId="2847"/>
    <cellStyle name="Normal 4 2 4 3" xfId="2848"/>
    <cellStyle name="Normal 4 2 4 4" xfId="2849"/>
    <cellStyle name="Normal 4 2 4 5" xfId="2850"/>
    <cellStyle name="Normal 4 2 4 5 2" xfId="2851"/>
    <cellStyle name="Normal 4 2 4 6" xfId="2852"/>
    <cellStyle name="Normal 4 2 4 6 2" xfId="2853"/>
    <cellStyle name="Normal 4 2 4 7" xfId="2854"/>
    <cellStyle name="Normal 4 2 4 7 2" xfId="2855"/>
    <cellStyle name="Normal 4 2 4 8" xfId="2856"/>
    <cellStyle name="Normal 4 2 4 8 2" xfId="2857"/>
    <cellStyle name="Normal 4 2 5" xfId="2858"/>
    <cellStyle name="Normal 4 2 5 2" xfId="2859"/>
    <cellStyle name="Normal 4 2 5 3" xfId="2860"/>
    <cellStyle name="Normal 4 2 5 4" xfId="2861"/>
    <cellStyle name="Normal 4 2 5 5" xfId="2862"/>
    <cellStyle name="Normal 4 2 5 5 2" xfId="2863"/>
    <cellStyle name="Normal 4 2 5 6" xfId="2864"/>
    <cellStyle name="Normal 4 2 5 6 2" xfId="2865"/>
    <cellStyle name="Normal 4 2 6" xfId="2866"/>
    <cellStyle name="Normal 4 2 6 2" xfId="2867"/>
    <cellStyle name="Normal 4 2 6 3" xfId="2868"/>
    <cellStyle name="Normal 4 2 6 4" xfId="2869"/>
    <cellStyle name="Normal 4 2 6 5" xfId="2870"/>
    <cellStyle name="Normal 4 2 6 5 2" xfId="2871"/>
    <cellStyle name="Normal 4 2 6 6" xfId="2872"/>
    <cellStyle name="Normal 4 2 6 6 2" xfId="2873"/>
    <cellStyle name="Normal 4 2 7" xfId="2874"/>
    <cellStyle name="Normal 4 2 8" xfId="2875"/>
    <cellStyle name="Normal 4 2 9" xfId="2876"/>
    <cellStyle name="Normal 4 3" xfId="2877"/>
    <cellStyle name="Normal 4 3 2" xfId="2878"/>
    <cellStyle name="Normal 4 3 3" xfId="2879"/>
    <cellStyle name="Normal 4 3 4" xfId="2880"/>
    <cellStyle name="Normal 4 3 5" xfId="2881"/>
    <cellStyle name="Normal 4 4" xfId="2882"/>
    <cellStyle name="Normal 4 4 2" xfId="2883"/>
    <cellStyle name="Normal 4 4 3" xfId="2884"/>
    <cellStyle name="Normal 4 4 4" xfId="2885"/>
    <cellStyle name="Normal 4 4 5" xfId="2886"/>
    <cellStyle name="Normal 4 5" xfId="2887"/>
    <cellStyle name="Normal 4 5 2" xfId="2888"/>
    <cellStyle name="Normal 4 5 3" xfId="2889"/>
    <cellStyle name="Normal 4 5 4" xfId="2890"/>
    <cellStyle name="Normal 4 5 5" xfId="2891"/>
    <cellStyle name="Normal 40" xfId="2892"/>
    <cellStyle name="Normal 40 2" xfId="2893"/>
    <cellStyle name="Normal 40 3" xfId="2894"/>
    <cellStyle name="Normal 40 4" xfId="2895"/>
    <cellStyle name="Normal 40 5" xfId="2896"/>
    <cellStyle name="Normal 41" xfId="2897"/>
    <cellStyle name="Normal 41 2" xfId="2898"/>
    <cellStyle name="Normal 41 3" xfId="2899"/>
    <cellStyle name="Normal 41 4" xfId="2900"/>
    <cellStyle name="Normal 41 5" xfId="2901"/>
    <cellStyle name="Normal 42" xfId="2902"/>
    <cellStyle name="Normal 42 2" xfId="2903"/>
    <cellStyle name="Normal 42 3" xfId="2904"/>
    <cellStyle name="Normal 42 4" xfId="2905"/>
    <cellStyle name="Normal 42 5" xfId="2906"/>
    <cellStyle name="Normal 43" xfId="2907"/>
    <cellStyle name="Normal 43 2" xfId="2908"/>
    <cellStyle name="Normal 43 3" xfId="2909"/>
    <cellStyle name="Normal 43 4" xfId="2910"/>
    <cellStyle name="Normal 43 5" xfId="2911"/>
    <cellStyle name="Normal 44" xfId="2912"/>
    <cellStyle name="Normal 44 2" xfId="2913"/>
    <cellStyle name="Normal 44 3" xfId="2914"/>
    <cellStyle name="Normal 44 4" xfId="2915"/>
    <cellStyle name="Normal 44 5" xfId="2916"/>
    <cellStyle name="Normal 45" xfId="2917"/>
    <cellStyle name="Normal 45 2" xfId="2918"/>
    <cellStyle name="Normal 45 3" xfId="2919"/>
    <cellStyle name="Normal 45 4" xfId="2920"/>
    <cellStyle name="Normal 45 5" xfId="2921"/>
    <cellStyle name="Normal 46" xfId="2922"/>
    <cellStyle name="Normal 46 2" xfId="2923"/>
    <cellStyle name="Normal 46 3" xfId="2924"/>
    <cellStyle name="Normal 46 4" xfId="2925"/>
    <cellStyle name="Normal 46 5" xfId="2926"/>
    <cellStyle name="Normal 47" xfId="2927"/>
    <cellStyle name="Normal 47 2" xfId="2928"/>
    <cellStyle name="Normal 47 3" xfId="2929"/>
    <cellStyle name="Normal 47 4" xfId="2930"/>
    <cellStyle name="Normal 47 5" xfId="2931"/>
    <cellStyle name="Normal 48" xfId="2932"/>
    <cellStyle name="Normal 48 2" xfId="2933"/>
    <cellStyle name="Normal 48 3" xfId="2934"/>
    <cellStyle name="Normal 48 4" xfId="2935"/>
    <cellStyle name="Normal 48 5" xfId="2936"/>
    <cellStyle name="Normal 49" xfId="2937"/>
    <cellStyle name="Normal 49 2" xfId="2938"/>
    <cellStyle name="Normal 49 3" xfId="2939"/>
    <cellStyle name="Normal 49 4" xfId="2940"/>
    <cellStyle name="Normal 49 5" xfId="2941"/>
    <cellStyle name="Normal 5" xfId="2942"/>
    <cellStyle name="Normal 5 2" xfId="2943"/>
    <cellStyle name="Normal 5 3" xfId="2944"/>
    <cellStyle name="Normal 5 4" xfId="2945"/>
    <cellStyle name="Normal 5 5" xfId="2946"/>
    <cellStyle name="Normal 5 6" xfId="2947"/>
    <cellStyle name="Normal 5 7" xfId="2948"/>
    <cellStyle name="Normal 50" xfId="2949"/>
    <cellStyle name="Normal 50 2" xfId="2950"/>
    <cellStyle name="Normal 50 3" xfId="2951"/>
    <cellStyle name="Normal 50 4" xfId="2952"/>
    <cellStyle name="Normal 50 5" xfId="2953"/>
    <cellStyle name="Normal 51" xfId="2954"/>
    <cellStyle name="Normal 51 2" xfId="2955"/>
    <cellStyle name="Normal 51 3" xfId="2956"/>
    <cellStyle name="Normal 51 4" xfId="2957"/>
    <cellStyle name="Normal 51 5" xfId="2958"/>
    <cellStyle name="Normal 52" xfId="2959"/>
    <cellStyle name="Normal 52 2" xfId="2960"/>
    <cellStyle name="Normal 52 3" xfId="2961"/>
    <cellStyle name="Normal 52 4" xfId="2962"/>
    <cellStyle name="Normal 52 5" xfId="2963"/>
    <cellStyle name="Normal 53" xfId="2964"/>
    <cellStyle name="Normal 53 2" xfId="2965"/>
    <cellStyle name="Normal 53 3" xfId="2966"/>
    <cellStyle name="Normal 53 4" xfId="2967"/>
    <cellStyle name="Normal 53 5" xfId="2968"/>
    <cellStyle name="Normal 54" xfId="2969"/>
    <cellStyle name="Normal 54 2" xfId="2970"/>
    <cellStyle name="Normal 54 3" xfId="2971"/>
    <cellStyle name="Normal 54 4" xfId="2972"/>
    <cellStyle name="Normal 54 5" xfId="2973"/>
    <cellStyle name="Normal 55" xfId="2974"/>
    <cellStyle name="Normal 55 2" xfId="2975"/>
    <cellStyle name="Normal 55 3" xfId="2976"/>
    <cellStyle name="Normal 55 4" xfId="2977"/>
    <cellStyle name="Normal 55 5" xfId="2978"/>
    <cellStyle name="Normal 56" xfId="2979"/>
    <cellStyle name="Normal 56 2" xfId="2980"/>
    <cellStyle name="Normal 56 3" xfId="2981"/>
    <cellStyle name="Normal 56 4" xfId="2982"/>
    <cellStyle name="Normal 56 5" xfId="2983"/>
    <cellStyle name="Normal 57" xfId="2984"/>
    <cellStyle name="Normal 57 2" xfId="2985"/>
    <cellStyle name="Normal 57 3" xfId="2986"/>
    <cellStyle name="Normal 57 4" xfId="2987"/>
    <cellStyle name="Normal 57 5" xfId="2988"/>
    <cellStyle name="Normal 58" xfId="2989"/>
    <cellStyle name="Normal 58 2" xfId="2990"/>
    <cellStyle name="Normal 58 3" xfId="2991"/>
    <cellStyle name="Normal 58 4" xfId="2992"/>
    <cellStyle name="Normal 58 5" xfId="2993"/>
    <cellStyle name="Normal 59" xfId="2994"/>
    <cellStyle name="Normal 59 2" xfId="2995"/>
    <cellStyle name="Normal 59 3" xfId="2996"/>
    <cellStyle name="Normal 59 4" xfId="2997"/>
    <cellStyle name="Normal 59 5" xfId="2998"/>
    <cellStyle name="Normal 6" xfId="2999"/>
    <cellStyle name="Normal 6 10" xfId="3000"/>
    <cellStyle name="Normal 6 11" xfId="3001"/>
    <cellStyle name="Normal 6 12" xfId="3002"/>
    <cellStyle name="Normal 6 13" xfId="3003"/>
    <cellStyle name="Normal 6 14" xfId="3004"/>
    <cellStyle name="Normal 6 15" xfId="3005"/>
    <cellStyle name="Normal 6 16" xfId="3006"/>
    <cellStyle name="Normal 6 2" xfId="3007"/>
    <cellStyle name="Normal 6 3" xfId="3008"/>
    <cellStyle name="Normal 6 4" xfId="3009"/>
    <cellStyle name="Normal 6 4 10" xfId="3010"/>
    <cellStyle name="Normal 6 4 11" xfId="3011"/>
    <cellStyle name="Normal 6 4 12" xfId="3012"/>
    <cellStyle name="Normal 6 4 13" xfId="3013"/>
    <cellStyle name="Normal 6 4 2" xfId="3014"/>
    <cellStyle name="Normal 6 4 2 2" xfId="3015"/>
    <cellStyle name="Normal 6 4 2 3" xfId="3016"/>
    <cellStyle name="Normal 6 4 3" xfId="3017"/>
    <cellStyle name="Normal 6 4 4" xfId="3018"/>
    <cellStyle name="Normal 6 4 5" xfId="3019"/>
    <cellStyle name="Normal 6 4 6" xfId="3020"/>
    <cellStyle name="Normal 6 4 7" xfId="3021"/>
    <cellStyle name="Normal 6 4 8" xfId="3022"/>
    <cellStyle name="Normal 6 4 9" xfId="3023"/>
    <cellStyle name="Normal 6 5" xfId="3024"/>
    <cellStyle name="Normal 6 5 10" xfId="3025"/>
    <cellStyle name="Normal 6 5 11" xfId="3026"/>
    <cellStyle name="Normal 6 5 2" xfId="3027"/>
    <cellStyle name="Normal 6 5 3" xfId="3028"/>
    <cellStyle name="Normal 6 5 4" xfId="3029"/>
    <cellStyle name="Normal 6 5 5" xfId="3030"/>
    <cellStyle name="Normal 6 5 6" xfId="3031"/>
    <cellStyle name="Normal 6 5 7" xfId="3032"/>
    <cellStyle name="Normal 6 5 8" xfId="3033"/>
    <cellStyle name="Normal 6 5 9" xfId="3034"/>
    <cellStyle name="Normal 6 6" xfId="3035"/>
    <cellStyle name="Normal 6 6 10" xfId="3036"/>
    <cellStyle name="Normal 6 6 11" xfId="3037"/>
    <cellStyle name="Normal 6 6 2" xfId="3038"/>
    <cellStyle name="Normal 6 6 3" xfId="3039"/>
    <cellStyle name="Normal 6 6 4" xfId="3040"/>
    <cellStyle name="Normal 6 6 5" xfId="3041"/>
    <cellStyle name="Normal 6 6 6" xfId="3042"/>
    <cellStyle name="Normal 6 6 7" xfId="3043"/>
    <cellStyle name="Normal 6 6 8" xfId="3044"/>
    <cellStyle name="Normal 6 6 9" xfId="3045"/>
    <cellStyle name="Normal 6 7" xfId="3046"/>
    <cellStyle name="Normal 6 8" xfId="3047"/>
    <cellStyle name="Normal 6 9" xfId="3048"/>
    <cellStyle name="Normal 60" xfId="3049"/>
    <cellStyle name="Normal 60 2" xfId="3050"/>
    <cellStyle name="Normal 60 3" xfId="3051"/>
    <cellStyle name="Normal 60 4" xfId="3052"/>
    <cellStyle name="Normal 60 5" xfId="3053"/>
    <cellStyle name="Normal 61" xfId="3054"/>
    <cellStyle name="Normal 61 2" xfId="3055"/>
    <cellStyle name="Normal 61 3" xfId="3056"/>
    <cellStyle name="Normal 61 4" xfId="3057"/>
    <cellStyle name="Normal 61 5" xfId="3058"/>
    <cellStyle name="Normal 62" xfId="3059"/>
    <cellStyle name="Normal 62 2" xfId="3060"/>
    <cellStyle name="Normal 62 3" xfId="3061"/>
    <cellStyle name="Normal 62 4" xfId="3062"/>
    <cellStyle name="Normal 62 5" xfId="3063"/>
    <cellStyle name="Normal 63" xfId="3064"/>
    <cellStyle name="Normal 63 2" xfId="3065"/>
    <cellStyle name="Normal 63 3" xfId="3066"/>
    <cellStyle name="Normal 63 4" xfId="3067"/>
    <cellStyle name="Normal 63 5" xfId="3068"/>
    <cellStyle name="Normal 64" xfId="3069"/>
    <cellStyle name="Normal 64 2" xfId="3070"/>
    <cellStyle name="Normal 64 3" xfId="3071"/>
    <cellStyle name="Normal 64 4" xfId="3072"/>
    <cellStyle name="Normal 64 5" xfId="3073"/>
    <cellStyle name="Normal 65" xfId="3074"/>
    <cellStyle name="Normal 65 2" xfId="3075"/>
    <cellStyle name="Normal 65 3" xfId="3076"/>
    <cellStyle name="Normal 65 4" xfId="3077"/>
    <cellStyle name="Normal 65 5" xfId="3078"/>
    <cellStyle name="Normal 66" xfId="3079"/>
    <cellStyle name="Normal 66 2" xfId="3080"/>
    <cellStyle name="Normal 66 3" xfId="3081"/>
    <cellStyle name="Normal 66 4" xfId="3082"/>
    <cellStyle name="Normal 66 5" xfId="3083"/>
    <cellStyle name="Normal 67" xfId="3084"/>
    <cellStyle name="Normal 67 2" xfId="3085"/>
    <cellStyle name="Normal 67 3" xfId="3086"/>
    <cellStyle name="Normal 67 4" xfId="3087"/>
    <cellStyle name="Normal 67 5" xfId="3088"/>
    <cellStyle name="Normal 68" xfId="3089"/>
    <cellStyle name="Normal 68 2" xfId="3090"/>
    <cellStyle name="Normal 68 3" xfId="3091"/>
    <cellStyle name="Normal 68 4" xfId="3092"/>
    <cellStyle name="Normal 68 5" xfId="3093"/>
    <cellStyle name="Normal 69" xfId="3094"/>
    <cellStyle name="Normal 69 2" xfId="3095"/>
    <cellStyle name="Normal 69 3" xfId="3096"/>
    <cellStyle name="Normal 69 4" xfId="3097"/>
    <cellStyle name="Normal 69 5" xfId="3098"/>
    <cellStyle name="Normal 7" xfId="3099"/>
    <cellStyle name="Normal 7 10" xfId="3100"/>
    <cellStyle name="Normal 7 11" xfId="3101"/>
    <cellStyle name="Normal 7 12" xfId="3102"/>
    <cellStyle name="Normal 7 13" xfId="3103"/>
    <cellStyle name="Normal 7 14" xfId="3104"/>
    <cellStyle name="Normal 7 15" xfId="3105"/>
    <cellStyle name="Normal 7 16" xfId="3106"/>
    <cellStyle name="Normal 7 2" xfId="3107"/>
    <cellStyle name="Normal 7 3" xfId="3108"/>
    <cellStyle name="Normal 7 4" xfId="3109"/>
    <cellStyle name="Normal 7 4 10" xfId="3110"/>
    <cellStyle name="Normal 7 4 11" xfId="3111"/>
    <cellStyle name="Normal 7 4 2" xfId="3112"/>
    <cellStyle name="Normal 7 4 3" xfId="3113"/>
    <cellStyle name="Normal 7 4 4" xfId="3114"/>
    <cellStyle name="Normal 7 4 5" xfId="3115"/>
    <cellStyle name="Normal 7 4 6" xfId="3116"/>
    <cellStyle name="Normal 7 4 7" xfId="3117"/>
    <cellStyle name="Normal 7 4 8" xfId="3118"/>
    <cellStyle name="Normal 7 4 9" xfId="3119"/>
    <cellStyle name="Normal 7 5" xfId="3120"/>
    <cellStyle name="Normal 7 5 10" xfId="3121"/>
    <cellStyle name="Normal 7 5 11" xfId="3122"/>
    <cellStyle name="Normal 7 5 2" xfId="3123"/>
    <cellStyle name="Normal 7 5 3" xfId="3124"/>
    <cellStyle name="Normal 7 5 4" xfId="3125"/>
    <cellStyle name="Normal 7 5 5" xfId="3126"/>
    <cellStyle name="Normal 7 5 6" xfId="3127"/>
    <cellStyle name="Normal 7 5 7" xfId="3128"/>
    <cellStyle name="Normal 7 5 8" xfId="3129"/>
    <cellStyle name="Normal 7 5 9" xfId="3130"/>
    <cellStyle name="Normal 7 6" xfId="3131"/>
    <cellStyle name="Normal 7 7" xfId="3132"/>
    <cellStyle name="Normal 7 8" xfId="3133"/>
    <cellStyle name="Normal 7 9" xfId="3134"/>
    <cellStyle name="Normal 70" xfId="3135"/>
    <cellStyle name="Normal 70 2" xfId="3136"/>
    <cellStyle name="Normal 70 3" xfId="3137"/>
    <cellStyle name="Normal 70 4" xfId="3138"/>
    <cellStyle name="Normal 70 5" xfId="3139"/>
    <cellStyle name="Normal 71" xfId="3140"/>
    <cellStyle name="Normal 71 2" xfId="3141"/>
    <cellStyle name="Normal 71 3" xfId="3142"/>
    <cellStyle name="Normal 71 4" xfId="3143"/>
    <cellStyle name="Normal 71 5" xfId="3144"/>
    <cellStyle name="Normal 72" xfId="3145"/>
    <cellStyle name="Normal 72 2" xfId="3146"/>
    <cellStyle name="Normal 72 3" xfId="3147"/>
    <cellStyle name="Normal 72 4" xfId="3148"/>
    <cellStyle name="Normal 72 5" xfId="3149"/>
    <cellStyle name="Normal 73" xfId="3150"/>
    <cellStyle name="Normal 73 2" xfId="3151"/>
    <cellStyle name="Normal 73 3" xfId="3152"/>
    <cellStyle name="Normal 73 4" xfId="3153"/>
    <cellStyle name="Normal 73 5" xfId="3154"/>
    <cellStyle name="Normal 74" xfId="3155"/>
    <cellStyle name="Normal 74 2" xfId="3156"/>
    <cellStyle name="Normal 74 3" xfId="3157"/>
    <cellStyle name="Normal 74 4" xfId="3158"/>
    <cellStyle name="Normal 74 5" xfId="3159"/>
    <cellStyle name="Normal 75" xfId="3160"/>
    <cellStyle name="Normal 75 2" xfId="3161"/>
    <cellStyle name="Normal 75 3" xfId="3162"/>
    <cellStyle name="Normal 75 4" xfId="3163"/>
    <cellStyle name="Normal 75 5" xfId="3164"/>
    <cellStyle name="Normal 76" xfId="3165"/>
    <cellStyle name="Normal 76 2" xfId="3166"/>
    <cellStyle name="Normal 76 3" xfId="3167"/>
    <cellStyle name="Normal 76 4" xfId="3168"/>
    <cellStyle name="Normal 76 5" xfId="3169"/>
    <cellStyle name="Normal 77" xfId="3170"/>
    <cellStyle name="Normal 77 2" xfId="3171"/>
    <cellStyle name="Normal 77 3" xfId="3172"/>
    <cellStyle name="Normal 77 4" xfId="3173"/>
    <cellStyle name="Normal 77 5" xfId="3174"/>
    <cellStyle name="Normal 78" xfId="3175"/>
    <cellStyle name="Normal 78 2" xfId="3176"/>
    <cellStyle name="Normal 78 3" xfId="3177"/>
    <cellStyle name="Normal 78 4" xfId="3178"/>
    <cellStyle name="Normal 78 5" xfId="3179"/>
    <cellStyle name="Normal 79" xfId="3180"/>
    <cellStyle name="Normal 79 2" xfId="3181"/>
    <cellStyle name="Normal 79 3" xfId="3182"/>
    <cellStyle name="Normal 79 4" xfId="3183"/>
    <cellStyle name="Normal 79 5" xfId="3184"/>
    <cellStyle name="Normal 8" xfId="3185"/>
    <cellStyle name="Normal 8 10" xfId="3186"/>
    <cellStyle name="Normal 8 11" xfId="3187"/>
    <cellStyle name="Normal 8 12" xfId="3188"/>
    <cellStyle name="Normal 8 13" xfId="3189"/>
    <cellStyle name="Normal 8 14" xfId="3190"/>
    <cellStyle name="Normal 8 15" xfId="3191"/>
    <cellStyle name="Normal 8 16" xfId="3192"/>
    <cellStyle name="Normal 8 2" xfId="3193"/>
    <cellStyle name="Normal 8 3" xfId="3194"/>
    <cellStyle name="Normal 8 4" xfId="3195"/>
    <cellStyle name="Normal 8 5" xfId="3196"/>
    <cellStyle name="Normal 8 6" xfId="3197"/>
    <cellStyle name="Normal 8 7" xfId="3198"/>
    <cellStyle name="Normal 8 8" xfId="3199"/>
    <cellStyle name="Normal 8 9" xfId="3200"/>
    <cellStyle name="Normal 80" xfId="3201"/>
    <cellStyle name="Normal 80 2" xfId="3202"/>
    <cellStyle name="Normal 80 3" xfId="3203"/>
    <cellStyle name="Normal 80 4" xfId="3204"/>
    <cellStyle name="Normal 80 5" xfId="3205"/>
    <cellStyle name="Normal 81" xfId="3206"/>
    <cellStyle name="Normal 81 2" xfId="3207"/>
    <cellStyle name="Normal 81 3" xfId="3208"/>
    <cellStyle name="Normal 81 4" xfId="3209"/>
    <cellStyle name="Normal 81 5" xfId="3210"/>
    <cellStyle name="Normal 82" xfId="3211"/>
    <cellStyle name="Normal 82 2" xfId="3212"/>
    <cellStyle name="Normal 82 3" xfId="3213"/>
    <cellStyle name="Normal 82 4" xfId="3214"/>
    <cellStyle name="Normal 82 5" xfId="3215"/>
    <cellStyle name="Normal 83" xfId="3216"/>
    <cellStyle name="Normal 83 2" xfId="3217"/>
    <cellStyle name="Normal 83 3" xfId="3218"/>
    <cellStyle name="Normal 83 4" xfId="3219"/>
    <cellStyle name="Normal 83 5" xfId="3220"/>
    <cellStyle name="Normal 84" xfId="3221"/>
    <cellStyle name="Normal 84 2" xfId="3222"/>
    <cellStyle name="Normal 84 3" xfId="3223"/>
    <cellStyle name="Normal 84 4" xfId="3224"/>
    <cellStyle name="Normal 84 5" xfId="3225"/>
    <cellStyle name="Normal 85" xfId="3226"/>
    <cellStyle name="Normal 85 2" xfId="3227"/>
    <cellStyle name="Normal 85 3" xfId="3228"/>
    <cellStyle name="Normal 85 4" xfId="3229"/>
    <cellStyle name="Normal 85 5" xfId="3230"/>
    <cellStyle name="Normal 86" xfId="3231"/>
    <cellStyle name="Normal 86 2" xfId="3232"/>
    <cellStyle name="Normal 86 3" xfId="3233"/>
    <cellStyle name="Normal 86 4" xfId="3234"/>
    <cellStyle name="Normal 86 5" xfId="3235"/>
    <cellStyle name="Normal 87" xfId="3236"/>
    <cellStyle name="Normal 87 2" xfId="3237"/>
    <cellStyle name="Normal 87 3" xfId="3238"/>
    <cellStyle name="Normal 87 4" xfId="3239"/>
    <cellStyle name="Normal 87 5" xfId="3240"/>
    <cellStyle name="Normal 88" xfId="3241"/>
    <cellStyle name="Normal 88 2" xfId="3242"/>
    <cellStyle name="Normal 88 3" xfId="3243"/>
    <cellStyle name="Normal 88 4" xfId="3244"/>
    <cellStyle name="Normal 88 5" xfId="3245"/>
    <cellStyle name="Normal 89" xfId="3246"/>
    <cellStyle name="Normal 89 2" xfId="3247"/>
    <cellStyle name="Normal 89 3" xfId="3248"/>
    <cellStyle name="Normal 89 4" xfId="3249"/>
    <cellStyle name="Normal 89 5" xfId="3250"/>
    <cellStyle name="Normal 9" xfId="3251"/>
    <cellStyle name="Normal 9 2" xfId="3252"/>
    <cellStyle name="Normal 9 3" xfId="3253"/>
    <cellStyle name="Normal 9 4" xfId="3254"/>
    <cellStyle name="Normal 9 5" xfId="3255"/>
    <cellStyle name="Normal 9 6" xfId="3256"/>
    <cellStyle name="Normal 9 7" xfId="3257"/>
    <cellStyle name="Normal 90" xfId="3258"/>
    <cellStyle name="Normal 90 2" xfId="3259"/>
    <cellStyle name="Normal 90 3" xfId="3260"/>
    <cellStyle name="Normal 90 4" xfId="3261"/>
    <cellStyle name="Normal 90 5" xfId="3262"/>
    <cellStyle name="Normal 91" xfId="3263"/>
    <cellStyle name="Normal 91 2" xfId="3264"/>
    <cellStyle name="Normal 91 3" xfId="3265"/>
    <cellStyle name="Normal 91 4" xfId="3266"/>
    <cellStyle name="Normal 91 5" xfId="3267"/>
    <cellStyle name="Normal 92" xfId="3268"/>
    <cellStyle name="Normal 92 2" xfId="3269"/>
    <cellStyle name="Normal 92 3" xfId="3270"/>
    <cellStyle name="Normal 92 4" xfId="3271"/>
    <cellStyle name="Normal 92 5" xfId="3272"/>
    <cellStyle name="Normal 93" xfId="3273"/>
    <cellStyle name="Normal 93 2" xfId="3274"/>
    <cellStyle name="Normal 93 3" xfId="3275"/>
    <cellStyle name="Normal 93 4" xfId="3276"/>
    <cellStyle name="Normal 93 5" xfId="3277"/>
    <cellStyle name="Normal 94" xfId="3278"/>
    <cellStyle name="Normal 94 2" xfId="3279"/>
    <cellStyle name="Normal 94 3" xfId="3280"/>
    <cellStyle name="Normal 94 4" xfId="3281"/>
    <cellStyle name="Normal 94 5" xfId="3282"/>
    <cellStyle name="Normal 95" xfId="3283"/>
    <cellStyle name="Normal 95 2" xfId="3284"/>
    <cellStyle name="Normal 95 3" xfId="3285"/>
    <cellStyle name="Normal 95 4" xfId="3286"/>
    <cellStyle name="Normal 95 5" xfId="3287"/>
    <cellStyle name="Normal 96" xfId="3288"/>
    <cellStyle name="Normal 96 2" xfId="3289"/>
    <cellStyle name="Normal 96 3" xfId="3290"/>
    <cellStyle name="Normal 96 4" xfId="3291"/>
    <cellStyle name="Normal 96 5" xfId="3292"/>
    <cellStyle name="Normal 97" xfId="3293"/>
    <cellStyle name="Normal 97 2" xfId="3294"/>
    <cellStyle name="Normal 98" xfId="3295"/>
    <cellStyle name="Normal 98 2" xfId="3296"/>
    <cellStyle name="Normal 99" xfId="3297"/>
    <cellStyle name="Normal 99 2" xfId="3298"/>
    <cellStyle name="Note 2" xfId="3299"/>
    <cellStyle name="Note 2 10" xfId="3300"/>
    <cellStyle name="Note 2 10 2" xfId="3301"/>
    <cellStyle name="Note 2 2" xfId="3302"/>
    <cellStyle name="Note 2 3" xfId="3303"/>
    <cellStyle name="Note 2 4" xfId="3304"/>
    <cellStyle name="Note 2 5" xfId="3305"/>
    <cellStyle name="Note 2 6" xfId="3306"/>
    <cellStyle name="Note 2 7" xfId="3307"/>
    <cellStyle name="Note 2 7 10" xfId="3308"/>
    <cellStyle name="Note 2 7 11" xfId="3309"/>
    <cellStyle name="Note 2 7 2" xfId="3310"/>
    <cellStyle name="Note 2 7 3" xfId="3311"/>
    <cellStyle name="Note 2 7 4" xfId="3312"/>
    <cellStyle name="Note 2 7 5" xfId="3313"/>
    <cellStyle name="Note 2 7 6" xfId="3314"/>
    <cellStyle name="Note 2 7 7" xfId="3315"/>
    <cellStyle name="Note 2 7 8" xfId="3316"/>
    <cellStyle name="Note 2 7 9" xfId="3317"/>
    <cellStyle name="Note 2 8" xfId="3318"/>
    <cellStyle name="Note 2 8 2" xfId="3319"/>
    <cellStyle name="Note 2 9" xfId="3320"/>
    <cellStyle name="Note 2 9 2" xfId="3321"/>
    <cellStyle name="Note 3" xfId="3322"/>
    <cellStyle name="Note 3 10" xfId="3323"/>
    <cellStyle name="Note 3 10 2" xfId="3324"/>
    <cellStyle name="Note 3 2" xfId="3325"/>
    <cellStyle name="Note 3 3" xfId="3326"/>
    <cellStyle name="Note 3 4" xfId="3327"/>
    <cellStyle name="Note 3 5" xfId="3328"/>
    <cellStyle name="Note 3 6" xfId="3329"/>
    <cellStyle name="Note 3 7" xfId="3330"/>
    <cellStyle name="Note 3 7 10" xfId="3331"/>
    <cellStyle name="Note 3 7 11" xfId="3332"/>
    <cellStyle name="Note 3 7 2" xfId="3333"/>
    <cellStyle name="Note 3 7 3" xfId="3334"/>
    <cellStyle name="Note 3 7 4" xfId="3335"/>
    <cellStyle name="Note 3 7 5" xfId="3336"/>
    <cellStyle name="Note 3 7 6" xfId="3337"/>
    <cellStyle name="Note 3 7 7" xfId="3338"/>
    <cellStyle name="Note 3 7 8" xfId="3339"/>
    <cellStyle name="Note 3 7 9" xfId="3340"/>
    <cellStyle name="Note 3 8" xfId="3341"/>
    <cellStyle name="Note 3 8 2" xfId="3342"/>
    <cellStyle name="Note 3 9" xfId="3343"/>
    <cellStyle name="Note 3 9 2" xfId="3344"/>
    <cellStyle name="Obično 2" xfId="3345"/>
    <cellStyle name="Obično 2 10" xfId="3346"/>
    <cellStyle name="Obično 2 11" xfId="3347"/>
    <cellStyle name="Obično 2 12" xfId="3348"/>
    <cellStyle name="Obično 2 13" xfId="3349"/>
    <cellStyle name="Obično 2 14" xfId="3350"/>
    <cellStyle name="Obično 2 15" xfId="3351"/>
    <cellStyle name="Obično 2 16" xfId="3352"/>
    <cellStyle name="Obično 2 17" xfId="3353"/>
    <cellStyle name="Obično 2 18" xfId="3354"/>
    <cellStyle name="Obično 2 19" xfId="3355"/>
    <cellStyle name="Obično 2 2" xfId="3356"/>
    <cellStyle name="Obično 2 2 10" xfId="3357"/>
    <cellStyle name="Obično 2 2 11" xfId="3358"/>
    <cellStyle name="Obično 2 2 12" xfId="3359"/>
    <cellStyle name="Obično 2 2 13" xfId="3360"/>
    <cellStyle name="Obično 2 2 14" xfId="3361"/>
    <cellStyle name="Obično 2 2 15" xfId="3362"/>
    <cellStyle name="Obično 2 2 2" xfId="3363"/>
    <cellStyle name="Obično 2 2 3" xfId="3364"/>
    <cellStyle name="Obično 2 2 3 2" xfId="3365"/>
    <cellStyle name="Obično 2 2 3 3" xfId="3366"/>
    <cellStyle name="Obično 2 2 3 4" xfId="3367"/>
    <cellStyle name="Obično 2 2 3 5" xfId="3368"/>
    <cellStyle name="Obično 2 2 3 6" xfId="3369"/>
    <cellStyle name="Obično 2 2 3 7" xfId="3370"/>
    <cellStyle name="Obično 2 2 3 8" xfId="3371"/>
    <cellStyle name="Obično 2 2 3 9" xfId="3372"/>
    <cellStyle name="Obično 2 2 4" xfId="3373"/>
    <cellStyle name="Obično 2 2 4 10" xfId="3374"/>
    <cellStyle name="Obično 2 2 4 11" xfId="3375"/>
    <cellStyle name="Obično 2 2 4 2" xfId="3376"/>
    <cellStyle name="Obično 2 2 4 3" xfId="3377"/>
    <cellStyle name="Obično 2 2 4 4" xfId="3378"/>
    <cellStyle name="Obično 2 2 4 5" xfId="3379"/>
    <cellStyle name="Obično 2 2 4 6" xfId="3380"/>
    <cellStyle name="Obično 2 2 4 7" xfId="3381"/>
    <cellStyle name="Obično 2 2 4 8" xfId="3382"/>
    <cellStyle name="Obično 2 2 4 9" xfId="3383"/>
    <cellStyle name="Obično 2 2 5" xfId="3384"/>
    <cellStyle name="Obično 2 2 5 10" xfId="3385"/>
    <cellStyle name="Obično 2 2 5 11" xfId="3386"/>
    <cellStyle name="Obično 2 2 5 2" xfId="3387"/>
    <cellStyle name="Obično 2 2 5 3" xfId="3388"/>
    <cellStyle name="Obično 2 2 5 4" xfId="3389"/>
    <cellStyle name="Obično 2 2 5 5" xfId="3390"/>
    <cellStyle name="Obično 2 2 5 6" xfId="3391"/>
    <cellStyle name="Obično 2 2 5 7" xfId="3392"/>
    <cellStyle name="Obično 2 2 5 8" xfId="3393"/>
    <cellStyle name="Obično 2 2 5 9" xfId="3394"/>
    <cellStyle name="Obično 2 2 6" xfId="3395"/>
    <cellStyle name="Obično 2 2 7" xfId="3396"/>
    <cellStyle name="Obično 2 2 8" xfId="3397"/>
    <cellStyle name="Obično 2 2 9" xfId="3398"/>
    <cellStyle name="Obično 2 20" xfId="3399"/>
    <cellStyle name="Obično 2 21" xfId="3400"/>
    <cellStyle name="Obično 2 22" xfId="3401"/>
    <cellStyle name="Obično 2 23" xfId="3402"/>
    <cellStyle name="Obično 2 24" xfId="3403"/>
    <cellStyle name="Obično 2 24 2" xfId="3404"/>
    <cellStyle name="Obično 2 25" xfId="3405"/>
    <cellStyle name="Obično 2 26" xfId="3406"/>
    <cellStyle name="Obično 2 27" xfId="3407"/>
    <cellStyle name="Obično 2 3" xfId="3408"/>
    <cellStyle name="Obično 2 4" xfId="3409"/>
    <cellStyle name="Obično 2 4 2" xfId="3410"/>
    <cellStyle name="Obično 2 4 3" xfId="3411"/>
    <cellStyle name="Obično 2 4 4" xfId="3412"/>
    <cellStyle name="Obično 2 4 5" xfId="3413"/>
    <cellStyle name="Obično 2 5" xfId="3414"/>
    <cellStyle name="Obično 2 5 2" xfId="3415"/>
    <cellStyle name="Obično 2 5 3" xfId="3416"/>
    <cellStyle name="Obično 2 5 4" xfId="3417"/>
    <cellStyle name="Obično 2 5 5" xfId="3418"/>
    <cellStyle name="Obično 2 6" xfId="3419"/>
    <cellStyle name="Obično 2 6 2" xfId="3420"/>
    <cellStyle name="Obično 2 6 3" xfId="3421"/>
    <cellStyle name="Obično 2 6 4" xfId="3422"/>
    <cellStyle name="Obično 2 6 5" xfId="3423"/>
    <cellStyle name="Obično 2 7" xfId="3424"/>
    <cellStyle name="Obično 2 8" xfId="3425"/>
    <cellStyle name="Obično 2 8 2" xfId="3426"/>
    <cellStyle name="Obično 2 8 2 2" xfId="3427"/>
    <cellStyle name="Obično 2 8 3" xfId="3428"/>
    <cellStyle name="Obično 2 8 4" xfId="3429"/>
    <cellStyle name="Obično 2 8 5" xfId="3430"/>
    <cellStyle name="Obično 2 9" xfId="3431"/>
    <cellStyle name="Obično 3" xfId="3432"/>
    <cellStyle name="Obično 3 10" xfId="3433"/>
    <cellStyle name="Obično 3 11" xfId="3434"/>
    <cellStyle name="Obično 3 12" xfId="3435"/>
    <cellStyle name="Obično 3 13" xfId="3436"/>
    <cellStyle name="Obično 3 14" xfId="3437"/>
    <cellStyle name="Obično 3 15" xfId="3438"/>
    <cellStyle name="Obično 3 16" xfId="3439"/>
    <cellStyle name="Obično 3 17" xfId="3440"/>
    <cellStyle name="Obično 3 18" xfId="3441"/>
    <cellStyle name="Obično 3 19" xfId="3442"/>
    <cellStyle name="Obično 3 2" xfId="3443"/>
    <cellStyle name="Obično 3 20" xfId="3444"/>
    <cellStyle name="Obično 3 20 2" xfId="3445"/>
    <cellStyle name="Obično 3 21" xfId="3446"/>
    <cellStyle name="Obično 3 22" xfId="3447"/>
    <cellStyle name="Obično 3 23" xfId="3448"/>
    <cellStyle name="Obično 3 24" xfId="3449"/>
    <cellStyle name="Obično 3 3" xfId="3450"/>
    <cellStyle name="Obično 3 4" xfId="3451"/>
    <cellStyle name="Obično 3 4 2" xfId="3452"/>
    <cellStyle name="Obično 3 4 2 2" xfId="3453"/>
    <cellStyle name="Obično 3 4 3" xfId="3454"/>
    <cellStyle name="Obično 3 4 4" xfId="3455"/>
    <cellStyle name="Obično 3 4 5" xfId="3456"/>
    <cellStyle name="Obično 3 5" xfId="3457"/>
    <cellStyle name="Obično 3 6" xfId="3458"/>
    <cellStyle name="Obično 3 7" xfId="3459"/>
    <cellStyle name="Obično 3 8" xfId="3460"/>
    <cellStyle name="Obično 3 9" xfId="3461"/>
    <cellStyle name="Obično_Knjiga2" xfId="3462"/>
    <cellStyle name="Stil 1" xfId="3463"/>
    <cellStyle name="Stil 1 10" xfId="3464"/>
    <cellStyle name="Stil 1 11" xfId="3465"/>
    <cellStyle name="Stil 1 12" xfId="3466"/>
    <cellStyle name="Stil 1 12 2" xfId="3467"/>
    <cellStyle name="Stil 1 13" xfId="3468"/>
    <cellStyle name="Stil 1 13 2" xfId="3469"/>
    <cellStyle name="Stil 1 2" xfId="3470"/>
    <cellStyle name="Stil 1 2 2" xfId="3471"/>
    <cellStyle name="Stil 1 2 3" xfId="3472"/>
    <cellStyle name="Stil 1 2 4" xfId="3473"/>
    <cellStyle name="Stil 1 2 5" xfId="3474"/>
    <cellStyle name="Stil 1 2 5 2" xfId="3475"/>
    <cellStyle name="Stil 1 2 6" xfId="3476"/>
    <cellStyle name="Stil 1 2 6 2" xfId="3477"/>
    <cellStyle name="Stil 1 2 7" xfId="3478"/>
    <cellStyle name="Stil 1 2 7 2" xfId="3479"/>
    <cellStyle name="Stil 1 2 8" xfId="3480"/>
    <cellStyle name="Stil 1 2 8 2" xfId="3481"/>
    <cellStyle name="Stil 1 3" xfId="3482"/>
    <cellStyle name="Stil 1 4" xfId="3483"/>
    <cellStyle name="Stil 1 5" xfId="3484"/>
    <cellStyle name="Stil 1 6" xfId="3485"/>
    <cellStyle name="Stil 1 7" xfId="3486"/>
    <cellStyle name="Stil 1 8" xfId="3487"/>
    <cellStyle name="Stil 1 9" xfId="3488"/>
    <cellStyle name="Style 1" xfId="1"/>
    <cellStyle name="Style 1 10" xfId="3489"/>
    <cellStyle name="Style 1 10 2" xfId="3490"/>
    <cellStyle name="Style 1 11" xfId="3491"/>
    <cellStyle name="Style 1 11 2" xfId="3492"/>
    <cellStyle name="Style 1 12" xfId="3493"/>
    <cellStyle name="Style 1 12 2" xfId="3494"/>
    <cellStyle name="Style 1 13" xfId="3495"/>
    <cellStyle name="Style 1 13 2" xfId="3496"/>
    <cellStyle name="Style 1 14" xfId="3497"/>
    <cellStyle name="Style 1 14 2" xfId="3498"/>
    <cellStyle name="Style 1 15" xfId="3499"/>
    <cellStyle name="Style 1 15 2" xfId="3500"/>
    <cellStyle name="Style 1 16" xfId="3501"/>
    <cellStyle name="Style 1 16 2" xfId="3502"/>
    <cellStyle name="Style 1 17" xfId="3503"/>
    <cellStyle name="Style 1 17 2" xfId="3504"/>
    <cellStyle name="Style 1 18" xfId="3505"/>
    <cellStyle name="Style 1 18 2" xfId="3506"/>
    <cellStyle name="Style 1 19" xfId="3507"/>
    <cellStyle name="Style 1 19 2" xfId="3508"/>
    <cellStyle name="Style 1 2" xfId="3509"/>
    <cellStyle name="Style 1 20" xfId="3510"/>
    <cellStyle name="Style 1 20 2" xfId="3511"/>
    <cellStyle name="Style 1 21" xfId="3512"/>
    <cellStyle name="Style 1 3" xfId="3513"/>
    <cellStyle name="Style 1 4" xfId="3514"/>
    <cellStyle name="Style 1 5" xfId="3515"/>
    <cellStyle name="Style 1 6" xfId="3516"/>
    <cellStyle name="Style 1 7" xfId="3517"/>
    <cellStyle name="Style 1 8" xfId="3518"/>
    <cellStyle name="Style 1 8 2" xfId="3519"/>
    <cellStyle name="Style 1 9" xfId="3520"/>
    <cellStyle name="Style 1 9 2" xfId="3521"/>
    <cellStyle name="Total 10" xfId="3522"/>
    <cellStyle name="Total 11" xfId="3523"/>
    <cellStyle name="Total 12" xfId="3524"/>
    <cellStyle name="Total 13" xfId="3525"/>
    <cellStyle name="Total 14" xfId="3526"/>
    <cellStyle name="Total 15" xfId="3527"/>
    <cellStyle name="Total 16" xfId="3528"/>
    <cellStyle name="Total 17" xfId="3529"/>
    <cellStyle name="Total 18" xfId="3530"/>
    <cellStyle name="Total 19" xfId="3531"/>
    <cellStyle name="Total 2" xfId="3532"/>
    <cellStyle name="Total 20" xfId="3533"/>
    <cellStyle name="Total 21" xfId="3534"/>
    <cellStyle name="Total 22" xfId="3535"/>
    <cellStyle name="Total 23" xfId="3536"/>
    <cellStyle name="Total 24" xfId="3537"/>
    <cellStyle name="Total 25" xfId="3538"/>
    <cellStyle name="Total 26" xfId="3539"/>
    <cellStyle name="Total 27" xfId="3540"/>
    <cellStyle name="Total 28" xfId="3541"/>
    <cellStyle name="Total 29" xfId="3542"/>
    <cellStyle name="Total 3" xfId="3543"/>
    <cellStyle name="Total 30" xfId="3544"/>
    <cellStyle name="Total 31" xfId="3545"/>
    <cellStyle name="Total 32" xfId="3546"/>
    <cellStyle name="Total 33" xfId="3547"/>
    <cellStyle name="Total 34" xfId="3548"/>
    <cellStyle name="Total 35" xfId="3549"/>
    <cellStyle name="Total 36" xfId="3550"/>
    <cellStyle name="Total 37" xfId="3551"/>
    <cellStyle name="Total 38" xfId="3552"/>
    <cellStyle name="Total 39" xfId="3553"/>
    <cellStyle name="Total 4" xfId="3554"/>
    <cellStyle name="Total 40" xfId="3555"/>
    <cellStyle name="Total 41" xfId="3556"/>
    <cellStyle name="Total 42" xfId="3557"/>
    <cellStyle name="Total 43" xfId="3558"/>
    <cellStyle name="Total 44" xfId="3559"/>
    <cellStyle name="Total 45" xfId="3560"/>
    <cellStyle name="Total 46" xfId="3561"/>
    <cellStyle name="Total 47" xfId="3562"/>
    <cellStyle name="Total 48" xfId="3563"/>
    <cellStyle name="Total 49" xfId="3564"/>
    <cellStyle name="Total 5" xfId="3565"/>
    <cellStyle name="Total 50" xfId="3566"/>
    <cellStyle name="Total 51" xfId="3567"/>
    <cellStyle name="Total 52" xfId="3568"/>
    <cellStyle name="Total 53" xfId="3569"/>
    <cellStyle name="Total 54" xfId="3570"/>
    <cellStyle name="Total 55" xfId="3571"/>
    <cellStyle name="Total 56" xfId="3572"/>
    <cellStyle name="Total 57" xfId="3573"/>
    <cellStyle name="Total 58" xfId="3574"/>
    <cellStyle name="Total 59" xfId="3575"/>
    <cellStyle name="Total 6" xfId="3576"/>
    <cellStyle name="Total 60" xfId="3577"/>
    <cellStyle name="Total 61" xfId="3578"/>
    <cellStyle name="Total 62" xfId="3579"/>
    <cellStyle name="Total 63" xfId="3580"/>
    <cellStyle name="Total 64" xfId="3581"/>
    <cellStyle name="Total 65" xfId="3582"/>
    <cellStyle name="Total 66" xfId="3583"/>
    <cellStyle name="Total 67" xfId="3584"/>
    <cellStyle name="Total 68" xfId="3585"/>
    <cellStyle name="Total 7" xfId="3586"/>
    <cellStyle name="Total 8" xfId="3587"/>
    <cellStyle name="Total 9" xfId="35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13" zoomScaleNormal="100" workbookViewId="0">
      <selection activeCell="G29" sqref="G29:H29"/>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5" t="s">
        <v>391</v>
      </c>
      <c r="B1" s="176"/>
      <c r="C1" s="176"/>
      <c r="D1" s="71"/>
      <c r="E1" s="71"/>
      <c r="F1" s="71"/>
      <c r="G1" s="71"/>
      <c r="H1" s="71"/>
      <c r="I1" s="71"/>
      <c r="J1" s="72"/>
    </row>
    <row r="2" spans="1:20" ht="14.45" customHeight="1" x14ac:dyDescent="0.25">
      <c r="A2" s="177" t="s">
        <v>407</v>
      </c>
      <c r="B2" s="178"/>
      <c r="C2" s="178"/>
      <c r="D2" s="178"/>
      <c r="E2" s="178"/>
      <c r="F2" s="178"/>
      <c r="G2" s="178"/>
      <c r="H2" s="178"/>
      <c r="I2" s="178"/>
      <c r="J2" s="179"/>
      <c r="N2" s="123">
        <v>1</v>
      </c>
    </row>
    <row r="3" spans="1:20" x14ac:dyDescent="0.25">
      <c r="A3" s="74"/>
      <c r="B3" s="75"/>
      <c r="C3" s="75"/>
      <c r="D3" s="75"/>
      <c r="E3" s="75"/>
      <c r="F3" s="75"/>
      <c r="G3" s="75"/>
      <c r="H3" s="75"/>
      <c r="I3" s="75"/>
      <c r="J3" s="76"/>
      <c r="N3" s="123">
        <v>2</v>
      </c>
    </row>
    <row r="4" spans="1:20" ht="33.6" customHeight="1" x14ac:dyDescent="0.25">
      <c r="A4" s="180" t="s">
        <v>392</v>
      </c>
      <c r="B4" s="181"/>
      <c r="C4" s="181"/>
      <c r="D4" s="181"/>
      <c r="E4" s="182">
        <v>43466</v>
      </c>
      <c r="F4" s="183"/>
      <c r="G4" s="77" t="s">
        <v>0</v>
      </c>
      <c r="H4" s="182">
        <v>43646</v>
      </c>
      <c r="I4" s="183"/>
      <c r="J4" s="78"/>
      <c r="N4" s="123">
        <v>3</v>
      </c>
    </row>
    <row r="5" spans="1:20" s="79" customFormat="1" ht="10.15" customHeight="1" x14ac:dyDescent="0.25">
      <c r="A5" s="184"/>
      <c r="B5" s="185"/>
      <c r="C5" s="185"/>
      <c r="D5" s="185"/>
      <c r="E5" s="185"/>
      <c r="F5" s="185"/>
      <c r="G5" s="185"/>
      <c r="H5" s="185"/>
      <c r="I5" s="185"/>
      <c r="J5" s="186"/>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2</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1" t="s">
        <v>416</v>
      </c>
      <c r="B10" s="172"/>
      <c r="C10" s="172"/>
      <c r="D10" s="172"/>
      <c r="E10" s="172"/>
      <c r="F10" s="172"/>
      <c r="G10" s="172"/>
      <c r="H10" s="172"/>
      <c r="I10" s="172"/>
      <c r="J10" s="90"/>
    </row>
    <row r="11" spans="1:20" ht="24.6" customHeight="1" x14ac:dyDescent="0.25">
      <c r="A11" s="159" t="s">
        <v>393</v>
      </c>
      <c r="B11" s="173"/>
      <c r="C11" s="165" t="s">
        <v>434</v>
      </c>
      <c r="D11" s="166"/>
      <c r="E11" s="91"/>
      <c r="F11" s="131" t="s">
        <v>417</v>
      </c>
      <c r="G11" s="169"/>
      <c r="H11" s="147" t="s">
        <v>435</v>
      </c>
      <c r="I11" s="148"/>
      <c r="J11" s="92"/>
    </row>
    <row r="12" spans="1:20" ht="14.45" customHeight="1" x14ac:dyDescent="0.25">
      <c r="A12" s="93"/>
      <c r="B12" s="94"/>
      <c r="C12" s="94"/>
      <c r="D12" s="94"/>
      <c r="E12" s="174"/>
      <c r="F12" s="174"/>
      <c r="G12" s="174"/>
      <c r="H12" s="174"/>
      <c r="I12" s="95"/>
      <c r="J12" s="92"/>
    </row>
    <row r="13" spans="1:20" ht="21" customHeight="1" x14ac:dyDescent="0.25">
      <c r="A13" s="130" t="s">
        <v>408</v>
      </c>
      <c r="B13" s="169"/>
      <c r="C13" s="165" t="s">
        <v>437</v>
      </c>
      <c r="D13" s="166"/>
      <c r="E13" s="187"/>
      <c r="F13" s="174"/>
      <c r="G13" s="174"/>
      <c r="H13" s="174"/>
      <c r="I13" s="95"/>
      <c r="J13" s="92"/>
    </row>
    <row r="14" spans="1:20" ht="10.9" customHeight="1" x14ac:dyDescent="0.25">
      <c r="A14" s="91"/>
      <c r="B14" s="95"/>
      <c r="C14" s="94"/>
      <c r="D14" s="94"/>
      <c r="E14" s="137"/>
      <c r="F14" s="137"/>
      <c r="G14" s="137"/>
      <c r="H14" s="137"/>
      <c r="I14" s="94"/>
      <c r="J14" s="96"/>
    </row>
    <row r="15" spans="1:20" ht="22.9" customHeight="1" x14ac:dyDescent="0.25">
      <c r="A15" s="130" t="s">
        <v>394</v>
      </c>
      <c r="B15" s="169"/>
      <c r="C15" s="165" t="s">
        <v>438</v>
      </c>
      <c r="D15" s="166"/>
      <c r="E15" s="170"/>
      <c r="F15" s="161"/>
      <c r="G15" s="97" t="s">
        <v>418</v>
      </c>
      <c r="H15" s="147" t="s">
        <v>436</v>
      </c>
      <c r="I15" s="148"/>
      <c r="J15" s="98"/>
    </row>
    <row r="16" spans="1:20" ht="10.9" customHeight="1" x14ac:dyDescent="0.25">
      <c r="A16" s="91"/>
      <c r="B16" s="95"/>
      <c r="C16" s="94"/>
      <c r="D16" s="94"/>
      <c r="E16" s="137"/>
      <c r="F16" s="137"/>
      <c r="G16" s="137"/>
      <c r="H16" s="137"/>
      <c r="I16" s="94"/>
      <c r="J16" s="96"/>
    </row>
    <row r="17" spans="1:10" ht="22.9" customHeight="1" x14ac:dyDescent="0.25">
      <c r="A17" s="99"/>
      <c r="B17" s="97" t="s">
        <v>419</v>
      </c>
      <c r="C17" s="165" t="s">
        <v>439</v>
      </c>
      <c r="D17" s="166"/>
      <c r="E17" s="100"/>
      <c r="F17" s="100"/>
      <c r="G17" s="100"/>
      <c r="H17" s="100"/>
      <c r="I17" s="100"/>
      <c r="J17" s="98"/>
    </row>
    <row r="18" spans="1:10" x14ac:dyDescent="0.25">
      <c r="A18" s="167"/>
      <c r="B18" s="168"/>
      <c r="C18" s="137"/>
      <c r="D18" s="137"/>
      <c r="E18" s="137"/>
      <c r="F18" s="137"/>
      <c r="G18" s="137"/>
      <c r="H18" s="137"/>
      <c r="I18" s="94"/>
      <c r="J18" s="96"/>
    </row>
    <row r="19" spans="1:10" x14ac:dyDescent="0.25">
      <c r="A19" s="159" t="s">
        <v>395</v>
      </c>
      <c r="B19" s="160"/>
      <c r="C19" s="138" t="s">
        <v>440</v>
      </c>
      <c r="D19" s="139"/>
      <c r="E19" s="139"/>
      <c r="F19" s="139"/>
      <c r="G19" s="139"/>
      <c r="H19" s="139"/>
      <c r="I19" s="139"/>
      <c r="J19" s="140"/>
    </row>
    <row r="20" spans="1:10" x14ac:dyDescent="0.25">
      <c r="A20" s="93"/>
      <c r="B20" s="94"/>
      <c r="C20" s="101"/>
      <c r="D20" s="94"/>
      <c r="E20" s="137"/>
      <c r="F20" s="137"/>
      <c r="G20" s="137"/>
      <c r="H20" s="137"/>
      <c r="I20" s="94"/>
      <c r="J20" s="96"/>
    </row>
    <row r="21" spans="1:10" x14ac:dyDescent="0.25">
      <c r="A21" s="159" t="s">
        <v>396</v>
      </c>
      <c r="B21" s="160"/>
      <c r="C21" s="147">
        <v>51410</v>
      </c>
      <c r="D21" s="148"/>
      <c r="E21" s="137"/>
      <c r="F21" s="137"/>
      <c r="G21" s="138" t="s">
        <v>441</v>
      </c>
      <c r="H21" s="139"/>
      <c r="I21" s="139"/>
      <c r="J21" s="140"/>
    </row>
    <row r="22" spans="1:10" x14ac:dyDescent="0.25">
      <c r="A22" s="93"/>
      <c r="B22" s="94"/>
      <c r="C22" s="94"/>
      <c r="D22" s="94"/>
      <c r="E22" s="137"/>
      <c r="F22" s="137"/>
      <c r="G22" s="137"/>
      <c r="H22" s="137"/>
      <c r="I22" s="94"/>
      <c r="J22" s="96"/>
    </row>
    <row r="23" spans="1:10" x14ac:dyDescent="0.25">
      <c r="A23" s="159" t="s">
        <v>397</v>
      </c>
      <c r="B23" s="160"/>
      <c r="C23" s="138" t="s">
        <v>442</v>
      </c>
      <c r="D23" s="139"/>
      <c r="E23" s="139"/>
      <c r="F23" s="139"/>
      <c r="G23" s="139"/>
      <c r="H23" s="139"/>
      <c r="I23" s="139"/>
      <c r="J23" s="140"/>
    </row>
    <row r="24" spans="1:10" x14ac:dyDescent="0.25">
      <c r="A24" s="93"/>
      <c r="B24" s="94"/>
      <c r="C24" s="94"/>
      <c r="D24" s="94"/>
      <c r="E24" s="137"/>
      <c r="F24" s="137"/>
      <c r="G24" s="137"/>
      <c r="H24" s="137"/>
      <c r="I24" s="94"/>
      <c r="J24" s="96"/>
    </row>
    <row r="25" spans="1:10" x14ac:dyDescent="0.25">
      <c r="A25" s="159" t="s">
        <v>398</v>
      </c>
      <c r="B25" s="160"/>
      <c r="C25" s="162" t="s">
        <v>443</v>
      </c>
      <c r="D25" s="163"/>
      <c r="E25" s="163"/>
      <c r="F25" s="163"/>
      <c r="G25" s="163"/>
      <c r="H25" s="163"/>
      <c r="I25" s="163"/>
      <c r="J25" s="164"/>
    </row>
    <row r="26" spans="1:10" x14ac:dyDescent="0.25">
      <c r="A26" s="93"/>
      <c r="B26" s="94"/>
      <c r="C26" s="101"/>
      <c r="D26" s="94"/>
      <c r="E26" s="137"/>
      <c r="F26" s="137"/>
      <c r="G26" s="137"/>
      <c r="H26" s="137"/>
      <c r="I26" s="94"/>
      <c r="J26" s="96"/>
    </row>
    <row r="27" spans="1:10" x14ac:dyDescent="0.25">
      <c r="A27" s="159" t="s">
        <v>399</v>
      </c>
      <c r="B27" s="160"/>
      <c r="C27" s="162" t="s">
        <v>444</v>
      </c>
      <c r="D27" s="163"/>
      <c r="E27" s="163"/>
      <c r="F27" s="163"/>
      <c r="G27" s="163"/>
      <c r="H27" s="163"/>
      <c r="I27" s="163"/>
      <c r="J27" s="164"/>
    </row>
    <row r="28" spans="1:10" ht="13.9" customHeight="1" x14ac:dyDescent="0.25">
      <c r="A28" s="93"/>
      <c r="B28" s="94"/>
      <c r="C28" s="101"/>
      <c r="D28" s="94"/>
      <c r="E28" s="137"/>
      <c r="F28" s="137"/>
      <c r="G28" s="137"/>
      <c r="H28" s="137"/>
      <c r="I28" s="94"/>
      <c r="J28" s="96"/>
    </row>
    <row r="29" spans="1:10" ht="22.9" customHeight="1" x14ac:dyDescent="0.25">
      <c r="A29" s="130" t="s">
        <v>409</v>
      </c>
      <c r="B29" s="160"/>
      <c r="C29" s="129">
        <v>798</v>
      </c>
      <c r="D29" s="103"/>
      <c r="E29" s="141"/>
      <c r="F29" s="141"/>
      <c r="G29" s="141"/>
      <c r="H29" s="141"/>
      <c r="I29" s="104"/>
      <c r="J29" s="105"/>
    </row>
    <row r="30" spans="1:10" x14ac:dyDescent="0.25">
      <c r="A30" s="93"/>
      <c r="B30" s="94"/>
      <c r="C30" s="94"/>
      <c r="D30" s="94"/>
      <c r="E30" s="137"/>
      <c r="F30" s="137"/>
      <c r="G30" s="137"/>
      <c r="H30" s="137"/>
      <c r="I30" s="104"/>
      <c r="J30" s="105"/>
    </row>
    <row r="31" spans="1:10" x14ac:dyDescent="0.25">
      <c r="A31" s="159" t="s">
        <v>400</v>
      </c>
      <c r="B31" s="160"/>
      <c r="C31" s="118" t="s">
        <v>421</v>
      </c>
      <c r="D31" s="158" t="s">
        <v>420</v>
      </c>
      <c r="E31" s="145"/>
      <c r="F31" s="145"/>
      <c r="G31" s="145"/>
      <c r="H31" s="106"/>
      <c r="I31" s="107" t="s">
        <v>421</v>
      </c>
      <c r="J31" s="108" t="s">
        <v>422</v>
      </c>
    </row>
    <row r="32" spans="1:10" x14ac:dyDescent="0.25">
      <c r="A32" s="159"/>
      <c r="B32" s="160"/>
      <c r="C32" s="109"/>
      <c r="D32" s="77"/>
      <c r="E32" s="161"/>
      <c r="F32" s="161"/>
      <c r="G32" s="161"/>
      <c r="H32" s="161"/>
      <c r="I32" s="104"/>
      <c r="J32" s="105"/>
    </row>
    <row r="33" spans="1:10" x14ac:dyDescent="0.25">
      <c r="A33" s="159" t="s">
        <v>410</v>
      </c>
      <c r="B33" s="160"/>
      <c r="C33" s="102" t="s">
        <v>424</v>
      </c>
      <c r="D33" s="158" t="s">
        <v>423</v>
      </c>
      <c r="E33" s="145"/>
      <c r="F33" s="145"/>
      <c r="G33" s="145"/>
      <c r="H33" s="100"/>
      <c r="I33" s="107" t="s">
        <v>424</v>
      </c>
      <c r="J33" s="108" t="s">
        <v>425</v>
      </c>
    </row>
    <row r="34" spans="1:10" x14ac:dyDescent="0.25">
      <c r="A34" s="93"/>
      <c r="B34" s="94"/>
      <c r="C34" s="94"/>
      <c r="D34" s="94"/>
      <c r="E34" s="137"/>
      <c r="F34" s="137"/>
      <c r="G34" s="137"/>
      <c r="H34" s="137"/>
      <c r="I34" s="94"/>
      <c r="J34" s="96"/>
    </row>
    <row r="35" spans="1:10" x14ac:dyDescent="0.25">
      <c r="A35" s="158" t="s">
        <v>411</v>
      </c>
      <c r="B35" s="145"/>
      <c r="C35" s="145"/>
      <c r="D35" s="145"/>
      <c r="E35" s="145" t="s">
        <v>401</v>
      </c>
      <c r="F35" s="145"/>
      <c r="G35" s="145"/>
      <c r="H35" s="145"/>
      <c r="I35" s="145"/>
      <c r="J35" s="110" t="s">
        <v>402</v>
      </c>
    </row>
    <row r="36" spans="1:10" x14ac:dyDescent="0.25">
      <c r="A36" s="93"/>
      <c r="B36" s="94"/>
      <c r="C36" s="94"/>
      <c r="D36" s="94"/>
      <c r="E36" s="137"/>
      <c r="F36" s="137"/>
      <c r="G36" s="137"/>
      <c r="H36" s="137"/>
      <c r="I36" s="94"/>
      <c r="J36" s="105"/>
    </row>
    <row r="37" spans="1:10" x14ac:dyDescent="0.25">
      <c r="A37" s="153"/>
      <c r="B37" s="154"/>
      <c r="C37" s="154"/>
      <c r="D37" s="154"/>
      <c r="E37" s="153"/>
      <c r="F37" s="154"/>
      <c r="G37" s="154"/>
      <c r="H37" s="154"/>
      <c r="I37" s="155"/>
      <c r="J37" s="111"/>
    </row>
    <row r="38" spans="1:10" x14ac:dyDescent="0.25">
      <c r="A38" s="93"/>
      <c r="B38" s="94"/>
      <c r="C38" s="101"/>
      <c r="D38" s="157"/>
      <c r="E38" s="157"/>
      <c r="F38" s="157"/>
      <c r="G38" s="157"/>
      <c r="H38" s="157"/>
      <c r="I38" s="157"/>
      <c r="J38" s="96"/>
    </row>
    <row r="39" spans="1:10" x14ac:dyDescent="0.25">
      <c r="A39" s="153"/>
      <c r="B39" s="154"/>
      <c r="C39" s="154"/>
      <c r="D39" s="155"/>
      <c r="E39" s="153"/>
      <c r="F39" s="154"/>
      <c r="G39" s="154"/>
      <c r="H39" s="154"/>
      <c r="I39" s="155"/>
      <c r="J39" s="102"/>
    </row>
    <row r="40" spans="1:10" x14ac:dyDescent="0.25">
      <c r="A40" s="93"/>
      <c r="B40" s="94"/>
      <c r="C40" s="101"/>
      <c r="D40" s="112"/>
      <c r="E40" s="157"/>
      <c r="F40" s="157"/>
      <c r="G40" s="157"/>
      <c r="H40" s="157"/>
      <c r="I40" s="95"/>
      <c r="J40" s="96"/>
    </row>
    <row r="41" spans="1:10" x14ac:dyDescent="0.25">
      <c r="A41" s="153"/>
      <c r="B41" s="154"/>
      <c r="C41" s="154"/>
      <c r="D41" s="155"/>
      <c r="E41" s="153"/>
      <c r="F41" s="154"/>
      <c r="G41" s="154"/>
      <c r="H41" s="154"/>
      <c r="I41" s="155"/>
      <c r="J41" s="102"/>
    </row>
    <row r="42" spans="1:10" x14ac:dyDescent="0.25">
      <c r="A42" s="93"/>
      <c r="B42" s="94"/>
      <c r="C42" s="101"/>
      <c r="D42" s="112"/>
      <c r="E42" s="157"/>
      <c r="F42" s="157"/>
      <c r="G42" s="157"/>
      <c r="H42" s="157"/>
      <c r="I42" s="95"/>
      <c r="J42" s="96"/>
    </row>
    <row r="43" spans="1:10" x14ac:dyDescent="0.25">
      <c r="A43" s="153"/>
      <c r="B43" s="154"/>
      <c r="C43" s="154"/>
      <c r="D43" s="155"/>
      <c r="E43" s="153"/>
      <c r="F43" s="154"/>
      <c r="G43" s="154"/>
      <c r="H43" s="154"/>
      <c r="I43" s="155"/>
      <c r="J43" s="102"/>
    </row>
    <row r="44" spans="1:10" x14ac:dyDescent="0.25">
      <c r="A44" s="113"/>
      <c r="B44" s="101"/>
      <c r="C44" s="151"/>
      <c r="D44" s="151"/>
      <c r="E44" s="137"/>
      <c r="F44" s="137"/>
      <c r="G44" s="151"/>
      <c r="H44" s="151"/>
      <c r="I44" s="151"/>
      <c r="J44" s="96"/>
    </row>
    <row r="45" spans="1:10" x14ac:dyDescent="0.25">
      <c r="A45" s="153"/>
      <c r="B45" s="154"/>
      <c r="C45" s="154"/>
      <c r="D45" s="155"/>
      <c r="E45" s="153"/>
      <c r="F45" s="154"/>
      <c r="G45" s="154"/>
      <c r="H45" s="154"/>
      <c r="I45" s="155"/>
      <c r="J45" s="102"/>
    </row>
    <row r="46" spans="1:10" x14ac:dyDescent="0.25">
      <c r="A46" s="113"/>
      <c r="B46" s="101"/>
      <c r="C46" s="101"/>
      <c r="D46" s="94"/>
      <c r="E46" s="156"/>
      <c r="F46" s="156"/>
      <c r="G46" s="151"/>
      <c r="H46" s="151"/>
      <c r="I46" s="94"/>
      <c r="J46" s="96"/>
    </row>
    <row r="47" spans="1:10" x14ac:dyDescent="0.25">
      <c r="A47" s="153"/>
      <c r="B47" s="154"/>
      <c r="C47" s="154"/>
      <c r="D47" s="155"/>
      <c r="E47" s="153"/>
      <c r="F47" s="154"/>
      <c r="G47" s="154"/>
      <c r="H47" s="154"/>
      <c r="I47" s="155"/>
      <c r="J47" s="102"/>
    </row>
    <row r="48" spans="1:10" x14ac:dyDescent="0.25">
      <c r="A48" s="113"/>
      <c r="B48" s="101"/>
      <c r="C48" s="101"/>
      <c r="D48" s="94"/>
      <c r="E48" s="137"/>
      <c r="F48" s="137"/>
      <c r="G48" s="151"/>
      <c r="H48" s="151"/>
      <c r="I48" s="94"/>
      <c r="J48" s="114" t="s">
        <v>426</v>
      </c>
    </row>
    <row r="49" spans="1:10" x14ac:dyDescent="0.25">
      <c r="A49" s="113"/>
      <c r="B49" s="101"/>
      <c r="C49" s="101"/>
      <c r="D49" s="94"/>
      <c r="E49" s="137"/>
      <c r="F49" s="137"/>
      <c r="G49" s="151"/>
      <c r="H49" s="151"/>
      <c r="I49" s="94"/>
      <c r="J49" s="114" t="s">
        <v>427</v>
      </c>
    </row>
    <row r="50" spans="1:10" ht="14.45" customHeight="1" x14ac:dyDescent="0.25">
      <c r="A50" s="130" t="s">
        <v>403</v>
      </c>
      <c r="B50" s="131"/>
      <c r="C50" s="147"/>
      <c r="D50" s="148"/>
      <c r="E50" s="149" t="s">
        <v>428</v>
      </c>
      <c r="F50" s="150"/>
      <c r="G50" s="138"/>
      <c r="H50" s="139"/>
      <c r="I50" s="139"/>
      <c r="J50" s="140"/>
    </row>
    <row r="51" spans="1:10" x14ac:dyDescent="0.25">
      <c r="A51" s="113"/>
      <c r="B51" s="101"/>
      <c r="C51" s="151"/>
      <c r="D51" s="151"/>
      <c r="E51" s="137"/>
      <c r="F51" s="137"/>
      <c r="G51" s="152" t="s">
        <v>429</v>
      </c>
      <c r="H51" s="152"/>
      <c r="I51" s="152"/>
      <c r="J51" s="85"/>
    </row>
    <row r="52" spans="1:10" ht="13.9" customHeight="1" x14ac:dyDescent="0.25">
      <c r="A52" s="130" t="s">
        <v>404</v>
      </c>
      <c r="B52" s="131"/>
      <c r="C52" s="138" t="s">
        <v>445</v>
      </c>
      <c r="D52" s="139"/>
      <c r="E52" s="139"/>
      <c r="F52" s="139"/>
      <c r="G52" s="139"/>
      <c r="H52" s="139"/>
      <c r="I52" s="139"/>
      <c r="J52" s="140"/>
    </row>
    <row r="53" spans="1:10" x14ac:dyDescent="0.25">
      <c r="A53" s="93"/>
      <c r="B53" s="94"/>
      <c r="C53" s="141" t="s">
        <v>405</v>
      </c>
      <c r="D53" s="141"/>
      <c r="E53" s="141"/>
      <c r="F53" s="141"/>
      <c r="G53" s="141"/>
      <c r="H53" s="141"/>
      <c r="I53" s="141"/>
      <c r="J53" s="96"/>
    </row>
    <row r="54" spans="1:10" x14ac:dyDescent="0.25">
      <c r="A54" s="130" t="s">
        <v>406</v>
      </c>
      <c r="B54" s="131"/>
      <c r="C54" s="142" t="s">
        <v>446</v>
      </c>
      <c r="D54" s="143"/>
      <c r="E54" s="144"/>
      <c r="F54" s="137"/>
      <c r="G54" s="137"/>
      <c r="H54" s="145"/>
      <c r="I54" s="145"/>
      <c r="J54" s="146"/>
    </row>
    <row r="55" spans="1:10" x14ac:dyDescent="0.25">
      <c r="A55" s="93"/>
      <c r="B55" s="94"/>
      <c r="C55" s="101"/>
      <c r="D55" s="94"/>
      <c r="E55" s="137"/>
      <c r="F55" s="137"/>
      <c r="G55" s="137"/>
      <c r="H55" s="137"/>
      <c r="I55" s="94"/>
      <c r="J55" s="96"/>
    </row>
    <row r="56" spans="1:10" ht="14.45" customHeight="1" x14ac:dyDescent="0.25">
      <c r="A56" s="130" t="s">
        <v>398</v>
      </c>
      <c r="B56" s="131"/>
      <c r="C56" s="132" t="s">
        <v>447</v>
      </c>
      <c r="D56" s="133"/>
      <c r="E56" s="133"/>
      <c r="F56" s="133"/>
      <c r="G56" s="133"/>
      <c r="H56" s="133"/>
      <c r="I56" s="133"/>
      <c r="J56" s="134"/>
    </row>
    <row r="57" spans="1:10" x14ac:dyDescent="0.25">
      <c r="A57" s="93"/>
      <c r="B57" s="94"/>
      <c r="C57" s="94"/>
      <c r="D57" s="94"/>
      <c r="E57" s="137"/>
      <c r="F57" s="137"/>
      <c r="G57" s="137"/>
      <c r="H57" s="137"/>
      <c r="I57" s="94"/>
      <c r="J57" s="96"/>
    </row>
    <row r="58" spans="1:10" x14ac:dyDescent="0.25">
      <c r="A58" s="130" t="s">
        <v>430</v>
      </c>
      <c r="B58" s="131"/>
      <c r="C58" s="132"/>
      <c r="D58" s="133"/>
      <c r="E58" s="133"/>
      <c r="F58" s="133"/>
      <c r="G58" s="133"/>
      <c r="H58" s="133"/>
      <c r="I58" s="133"/>
      <c r="J58" s="134"/>
    </row>
    <row r="59" spans="1:10" ht="14.45" customHeight="1" x14ac:dyDescent="0.25">
      <c r="A59" s="93"/>
      <c r="B59" s="94"/>
      <c r="C59" s="135" t="s">
        <v>431</v>
      </c>
      <c r="D59" s="135"/>
      <c r="E59" s="135"/>
      <c r="F59" s="135"/>
      <c r="G59" s="94"/>
      <c r="H59" s="94"/>
      <c r="I59" s="94"/>
      <c r="J59" s="96"/>
    </row>
    <row r="60" spans="1:10" x14ac:dyDescent="0.25">
      <c r="A60" s="130" t="s">
        <v>432</v>
      </c>
      <c r="B60" s="131"/>
      <c r="C60" s="132"/>
      <c r="D60" s="133"/>
      <c r="E60" s="133"/>
      <c r="F60" s="133"/>
      <c r="G60" s="133"/>
      <c r="H60" s="133"/>
      <c r="I60" s="133"/>
      <c r="J60" s="134"/>
    </row>
    <row r="61" spans="1:10" ht="14.45" customHeight="1" x14ac:dyDescent="0.25">
      <c r="A61" s="115"/>
      <c r="B61" s="116"/>
      <c r="C61" s="136" t="s">
        <v>433</v>
      </c>
      <c r="D61" s="136"/>
      <c r="E61" s="136"/>
      <c r="F61" s="136"/>
      <c r="G61" s="136"/>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 top="0.74803149606299213" bottom="0.35433070866141736" header="0.31496062992125984" footer="0.31496062992125984"/>
  <pageSetup paperSize="256"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73" zoomScale="110" zoomScaleNormal="100" zoomScaleSheetLayoutView="110" workbookViewId="0">
      <selection activeCell="M121" sqref="M121"/>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5" t="s">
        <v>1</v>
      </c>
      <c r="B1" s="196"/>
      <c r="C1" s="196"/>
      <c r="D1" s="196"/>
      <c r="E1" s="196"/>
      <c r="F1" s="196"/>
      <c r="G1" s="196"/>
      <c r="H1" s="196"/>
      <c r="I1" s="196"/>
    </row>
    <row r="2" spans="1:9" ht="12.75" customHeight="1" x14ac:dyDescent="0.2">
      <c r="A2" s="197" t="s">
        <v>449</v>
      </c>
      <c r="B2" s="198"/>
      <c r="C2" s="198"/>
      <c r="D2" s="198"/>
      <c r="E2" s="198"/>
      <c r="F2" s="198"/>
      <c r="G2" s="198"/>
      <c r="H2" s="198"/>
      <c r="I2" s="198"/>
    </row>
    <row r="3" spans="1:9" x14ac:dyDescent="0.2">
      <c r="A3" s="199" t="s">
        <v>355</v>
      </c>
      <c r="B3" s="200"/>
      <c r="C3" s="200"/>
      <c r="D3" s="200"/>
      <c r="E3" s="200"/>
      <c r="F3" s="200"/>
      <c r="G3" s="200"/>
      <c r="H3" s="200"/>
      <c r="I3" s="200"/>
    </row>
    <row r="4" spans="1:9" x14ac:dyDescent="0.2">
      <c r="A4" s="201" t="s">
        <v>448</v>
      </c>
      <c r="B4" s="202"/>
      <c r="C4" s="202"/>
      <c r="D4" s="202"/>
      <c r="E4" s="202"/>
      <c r="F4" s="202"/>
      <c r="G4" s="202"/>
      <c r="H4" s="202"/>
      <c r="I4" s="203"/>
    </row>
    <row r="5" spans="1:9" ht="45" x14ac:dyDescent="0.2">
      <c r="A5" s="206" t="s">
        <v>2</v>
      </c>
      <c r="B5" s="207"/>
      <c r="C5" s="207"/>
      <c r="D5" s="207"/>
      <c r="E5" s="207"/>
      <c r="F5" s="207"/>
      <c r="G5" s="12" t="s">
        <v>105</v>
      </c>
      <c r="H5" s="14" t="s">
        <v>372</v>
      </c>
      <c r="I5" s="14" t="s">
        <v>373</v>
      </c>
    </row>
    <row r="6" spans="1:9" x14ac:dyDescent="0.2">
      <c r="A6" s="204">
        <v>1</v>
      </c>
      <c r="B6" s="205"/>
      <c r="C6" s="205"/>
      <c r="D6" s="205"/>
      <c r="E6" s="205"/>
      <c r="F6" s="205"/>
      <c r="G6" s="13">
        <v>2</v>
      </c>
      <c r="H6" s="14">
        <v>3</v>
      </c>
      <c r="I6" s="14">
        <v>4</v>
      </c>
    </row>
    <row r="7" spans="1:9" x14ac:dyDescent="0.2">
      <c r="A7" s="208"/>
      <c r="B7" s="208"/>
      <c r="C7" s="208"/>
      <c r="D7" s="208"/>
      <c r="E7" s="208"/>
      <c r="F7" s="208"/>
      <c r="G7" s="208"/>
      <c r="H7" s="208"/>
      <c r="I7" s="208"/>
    </row>
    <row r="8" spans="1:9" ht="12.75" customHeight="1" x14ac:dyDescent="0.2">
      <c r="A8" s="189" t="s">
        <v>4</v>
      </c>
      <c r="B8" s="189"/>
      <c r="C8" s="189"/>
      <c r="D8" s="189"/>
      <c r="E8" s="189"/>
      <c r="F8" s="189"/>
      <c r="G8" s="15">
        <v>1</v>
      </c>
      <c r="H8" s="33"/>
      <c r="I8" s="33"/>
    </row>
    <row r="9" spans="1:9" ht="12.75" customHeight="1" x14ac:dyDescent="0.2">
      <c r="A9" s="190" t="s">
        <v>381</v>
      </c>
      <c r="B9" s="190"/>
      <c r="C9" s="190"/>
      <c r="D9" s="190"/>
      <c r="E9" s="190"/>
      <c r="F9" s="190"/>
      <c r="G9" s="16">
        <v>2</v>
      </c>
      <c r="H9" s="34">
        <f>H10+H17+H27+H38+H43</f>
        <v>873003296</v>
      </c>
      <c r="I9" s="34">
        <f>I10+I17+I27+I38+I43</f>
        <v>994189852</v>
      </c>
    </row>
    <row r="10" spans="1:9" ht="12.75" customHeight="1" x14ac:dyDescent="0.2">
      <c r="A10" s="192" t="s">
        <v>5</v>
      </c>
      <c r="B10" s="192"/>
      <c r="C10" s="192"/>
      <c r="D10" s="192"/>
      <c r="E10" s="192"/>
      <c r="F10" s="192"/>
      <c r="G10" s="16">
        <v>3</v>
      </c>
      <c r="H10" s="34">
        <f>H11+H12+H13+H14+H15+H16</f>
        <v>422253</v>
      </c>
      <c r="I10" s="34">
        <f>I11+I12+I13+I14+I15+I16</f>
        <v>487014</v>
      </c>
    </row>
    <row r="11" spans="1:9" ht="12.75" customHeight="1" x14ac:dyDescent="0.2">
      <c r="A11" s="188" t="s">
        <v>6</v>
      </c>
      <c r="B11" s="188"/>
      <c r="C11" s="188"/>
      <c r="D11" s="188"/>
      <c r="E11" s="188"/>
      <c r="F11" s="188"/>
      <c r="G11" s="15">
        <v>4</v>
      </c>
      <c r="H11" s="33">
        <v>169780</v>
      </c>
      <c r="I11" s="33">
        <v>214253</v>
      </c>
    </row>
    <row r="12" spans="1:9" ht="22.9" customHeight="1" x14ac:dyDescent="0.2">
      <c r="A12" s="188" t="s">
        <v>7</v>
      </c>
      <c r="B12" s="188"/>
      <c r="C12" s="188"/>
      <c r="D12" s="188"/>
      <c r="E12" s="188"/>
      <c r="F12" s="188"/>
      <c r="G12" s="15">
        <v>5</v>
      </c>
      <c r="H12" s="33">
        <v>182573</v>
      </c>
      <c r="I12" s="33">
        <v>272761</v>
      </c>
    </row>
    <row r="13" spans="1:9" ht="12.75" customHeight="1" x14ac:dyDescent="0.2">
      <c r="A13" s="188" t="s">
        <v>8</v>
      </c>
      <c r="B13" s="188"/>
      <c r="C13" s="188"/>
      <c r="D13" s="188"/>
      <c r="E13" s="188"/>
      <c r="F13" s="188"/>
      <c r="G13" s="15">
        <v>6</v>
      </c>
      <c r="H13" s="33"/>
      <c r="I13" s="33"/>
    </row>
    <row r="14" spans="1:9" ht="12.75" customHeight="1" x14ac:dyDescent="0.2">
      <c r="A14" s="188" t="s">
        <v>9</v>
      </c>
      <c r="B14" s="188"/>
      <c r="C14" s="188"/>
      <c r="D14" s="188"/>
      <c r="E14" s="188"/>
      <c r="F14" s="188"/>
      <c r="G14" s="15">
        <v>7</v>
      </c>
      <c r="H14" s="33"/>
      <c r="I14" s="33"/>
    </row>
    <row r="15" spans="1:9" ht="12.75" customHeight="1" x14ac:dyDescent="0.2">
      <c r="A15" s="188" t="s">
        <v>10</v>
      </c>
      <c r="B15" s="188"/>
      <c r="C15" s="188"/>
      <c r="D15" s="188"/>
      <c r="E15" s="188"/>
      <c r="F15" s="188"/>
      <c r="G15" s="15">
        <v>8</v>
      </c>
      <c r="H15" s="33">
        <v>69900</v>
      </c>
      <c r="I15" s="33"/>
    </row>
    <row r="16" spans="1:9" ht="12.75" customHeight="1" x14ac:dyDescent="0.2">
      <c r="A16" s="188" t="s">
        <v>11</v>
      </c>
      <c r="B16" s="188"/>
      <c r="C16" s="188"/>
      <c r="D16" s="188"/>
      <c r="E16" s="188"/>
      <c r="F16" s="188"/>
      <c r="G16" s="15">
        <v>9</v>
      </c>
      <c r="H16" s="33"/>
      <c r="I16" s="33"/>
    </row>
    <row r="17" spans="1:9" ht="12.75" customHeight="1" x14ac:dyDescent="0.2">
      <c r="A17" s="192" t="s">
        <v>12</v>
      </c>
      <c r="B17" s="192"/>
      <c r="C17" s="192"/>
      <c r="D17" s="192"/>
      <c r="E17" s="192"/>
      <c r="F17" s="192"/>
      <c r="G17" s="16">
        <v>10</v>
      </c>
      <c r="H17" s="34">
        <f>H18+H19+H20+H21+H22+H23+H24+H25+H26</f>
        <v>866889847</v>
      </c>
      <c r="I17" s="34">
        <f>I18+I19+I20+I21+I22+I23+I24+I25+I26</f>
        <v>988011642</v>
      </c>
    </row>
    <row r="18" spans="1:9" ht="12.75" customHeight="1" x14ac:dyDescent="0.2">
      <c r="A18" s="188" t="s">
        <v>13</v>
      </c>
      <c r="B18" s="188"/>
      <c r="C18" s="188"/>
      <c r="D18" s="188"/>
      <c r="E18" s="188"/>
      <c r="F18" s="188"/>
      <c r="G18" s="15">
        <v>11</v>
      </c>
      <c r="H18" s="33">
        <v>100877840</v>
      </c>
      <c r="I18" s="33">
        <v>100877840</v>
      </c>
    </row>
    <row r="19" spans="1:9" ht="12.75" customHeight="1" x14ac:dyDescent="0.2">
      <c r="A19" s="188" t="s">
        <v>14</v>
      </c>
      <c r="B19" s="188"/>
      <c r="C19" s="188"/>
      <c r="D19" s="188"/>
      <c r="E19" s="188"/>
      <c r="F19" s="188"/>
      <c r="G19" s="15">
        <v>12</v>
      </c>
      <c r="H19" s="33">
        <v>612616166</v>
      </c>
      <c r="I19" s="33">
        <v>585308507</v>
      </c>
    </row>
    <row r="20" spans="1:9" ht="12.75" customHeight="1" x14ac:dyDescent="0.2">
      <c r="A20" s="188" t="s">
        <v>15</v>
      </c>
      <c r="B20" s="188"/>
      <c r="C20" s="188"/>
      <c r="D20" s="188"/>
      <c r="E20" s="188"/>
      <c r="F20" s="188"/>
      <c r="G20" s="15">
        <v>13</v>
      </c>
      <c r="H20" s="33">
        <v>15024441</v>
      </c>
      <c r="I20" s="33">
        <v>14074600</v>
      </c>
    </row>
    <row r="21" spans="1:9" ht="12.75" customHeight="1" x14ac:dyDescent="0.2">
      <c r="A21" s="188" t="s">
        <v>16</v>
      </c>
      <c r="B21" s="188"/>
      <c r="C21" s="188"/>
      <c r="D21" s="188"/>
      <c r="E21" s="188"/>
      <c r="F21" s="188"/>
      <c r="G21" s="15">
        <v>14</v>
      </c>
      <c r="H21" s="33">
        <v>112553189</v>
      </c>
      <c r="I21" s="33">
        <v>139188537</v>
      </c>
    </row>
    <row r="22" spans="1:9" ht="12.75" customHeight="1" x14ac:dyDescent="0.2">
      <c r="A22" s="188" t="s">
        <v>17</v>
      </c>
      <c r="B22" s="188"/>
      <c r="C22" s="188"/>
      <c r="D22" s="188"/>
      <c r="E22" s="188"/>
      <c r="F22" s="188"/>
      <c r="G22" s="15">
        <v>15</v>
      </c>
      <c r="H22" s="33"/>
      <c r="I22" s="33"/>
    </row>
    <row r="23" spans="1:9" ht="12.75" customHeight="1" x14ac:dyDescent="0.2">
      <c r="A23" s="188" t="s">
        <v>18</v>
      </c>
      <c r="B23" s="188"/>
      <c r="C23" s="188"/>
      <c r="D23" s="188"/>
      <c r="E23" s="188"/>
      <c r="F23" s="188"/>
      <c r="G23" s="15">
        <v>16</v>
      </c>
      <c r="H23" s="33">
        <v>547695</v>
      </c>
      <c r="I23" s="33">
        <v>3956253</v>
      </c>
    </row>
    <row r="24" spans="1:9" ht="12.75" customHeight="1" x14ac:dyDescent="0.2">
      <c r="A24" s="188" t="s">
        <v>19</v>
      </c>
      <c r="B24" s="188"/>
      <c r="C24" s="188"/>
      <c r="D24" s="188"/>
      <c r="E24" s="188"/>
      <c r="F24" s="188"/>
      <c r="G24" s="15">
        <v>17</v>
      </c>
      <c r="H24" s="33">
        <v>21761124</v>
      </c>
      <c r="I24" s="33">
        <v>141096513</v>
      </c>
    </row>
    <row r="25" spans="1:9" ht="12.75" customHeight="1" x14ac:dyDescent="0.2">
      <c r="A25" s="188" t="s">
        <v>20</v>
      </c>
      <c r="B25" s="188"/>
      <c r="C25" s="188"/>
      <c r="D25" s="188"/>
      <c r="E25" s="188"/>
      <c r="F25" s="188"/>
      <c r="G25" s="15">
        <v>18</v>
      </c>
      <c r="H25" s="33">
        <v>3509392</v>
      </c>
      <c r="I25" s="33">
        <v>3509392</v>
      </c>
    </row>
    <row r="26" spans="1:9" ht="12.75" customHeight="1" x14ac:dyDescent="0.2">
      <c r="A26" s="188" t="s">
        <v>21</v>
      </c>
      <c r="B26" s="188"/>
      <c r="C26" s="188"/>
      <c r="D26" s="188"/>
      <c r="E26" s="188"/>
      <c r="F26" s="188"/>
      <c r="G26" s="15">
        <v>19</v>
      </c>
      <c r="H26" s="33"/>
      <c r="I26" s="33"/>
    </row>
    <row r="27" spans="1:9" ht="12.75" customHeight="1" x14ac:dyDescent="0.2">
      <c r="A27" s="192" t="s">
        <v>22</v>
      </c>
      <c r="B27" s="192"/>
      <c r="C27" s="192"/>
      <c r="D27" s="192"/>
      <c r="E27" s="192"/>
      <c r="F27" s="192"/>
      <c r="G27" s="16">
        <v>20</v>
      </c>
      <c r="H27" s="34">
        <f>SUM(H28:H37)</f>
        <v>500000</v>
      </c>
      <c r="I27" s="34">
        <f>SUM(I28:I37)</f>
        <v>500000</v>
      </c>
    </row>
    <row r="28" spans="1:9" ht="12.75" customHeight="1" x14ac:dyDescent="0.2">
      <c r="A28" s="188" t="s">
        <v>23</v>
      </c>
      <c r="B28" s="188"/>
      <c r="C28" s="188"/>
      <c r="D28" s="188"/>
      <c r="E28" s="188"/>
      <c r="F28" s="188"/>
      <c r="G28" s="15">
        <v>21</v>
      </c>
      <c r="H28" s="33">
        <v>500000</v>
      </c>
      <c r="I28" s="33">
        <v>500000</v>
      </c>
    </row>
    <row r="29" spans="1:9" ht="12.75" customHeight="1" x14ac:dyDescent="0.2">
      <c r="A29" s="188" t="s">
        <v>24</v>
      </c>
      <c r="B29" s="188"/>
      <c r="C29" s="188"/>
      <c r="D29" s="188"/>
      <c r="E29" s="188"/>
      <c r="F29" s="188"/>
      <c r="G29" s="15">
        <v>22</v>
      </c>
      <c r="H29" s="33"/>
      <c r="I29" s="33"/>
    </row>
    <row r="30" spans="1:9" ht="12.75" customHeight="1" x14ac:dyDescent="0.2">
      <c r="A30" s="188" t="s">
        <v>25</v>
      </c>
      <c r="B30" s="188"/>
      <c r="C30" s="188"/>
      <c r="D30" s="188"/>
      <c r="E30" s="188"/>
      <c r="F30" s="188"/>
      <c r="G30" s="15">
        <v>23</v>
      </c>
      <c r="H30" s="33"/>
      <c r="I30" s="33"/>
    </row>
    <row r="31" spans="1:9" ht="24" customHeight="1" x14ac:dyDescent="0.2">
      <c r="A31" s="188" t="s">
        <v>26</v>
      </c>
      <c r="B31" s="188"/>
      <c r="C31" s="188"/>
      <c r="D31" s="188"/>
      <c r="E31" s="188"/>
      <c r="F31" s="188"/>
      <c r="G31" s="15">
        <v>24</v>
      </c>
      <c r="H31" s="33"/>
      <c r="I31" s="33"/>
    </row>
    <row r="32" spans="1:9" ht="23.45" customHeight="1" x14ac:dyDescent="0.2">
      <c r="A32" s="188" t="s">
        <v>27</v>
      </c>
      <c r="B32" s="188"/>
      <c r="C32" s="188"/>
      <c r="D32" s="188"/>
      <c r="E32" s="188"/>
      <c r="F32" s="188"/>
      <c r="G32" s="15">
        <v>25</v>
      </c>
      <c r="H32" s="33"/>
      <c r="I32" s="33"/>
    </row>
    <row r="33" spans="1:9" ht="21.6" customHeight="1" x14ac:dyDescent="0.2">
      <c r="A33" s="188" t="s">
        <v>28</v>
      </c>
      <c r="B33" s="188"/>
      <c r="C33" s="188"/>
      <c r="D33" s="188"/>
      <c r="E33" s="188"/>
      <c r="F33" s="188"/>
      <c r="G33" s="15">
        <v>26</v>
      </c>
      <c r="H33" s="33"/>
      <c r="I33" s="33"/>
    </row>
    <row r="34" spans="1:9" ht="12.75" customHeight="1" x14ac:dyDescent="0.2">
      <c r="A34" s="188" t="s">
        <v>29</v>
      </c>
      <c r="B34" s="188"/>
      <c r="C34" s="188"/>
      <c r="D34" s="188"/>
      <c r="E34" s="188"/>
      <c r="F34" s="188"/>
      <c r="G34" s="15">
        <v>27</v>
      </c>
      <c r="H34" s="33"/>
      <c r="I34" s="33"/>
    </row>
    <row r="35" spans="1:9" ht="12.75" customHeight="1" x14ac:dyDescent="0.2">
      <c r="A35" s="188" t="s">
        <v>30</v>
      </c>
      <c r="B35" s="188"/>
      <c r="C35" s="188"/>
      <c r="D35" s="188"/>
      <c r="E35" s="188"/>
      <c r="F35" s="188"/>
      <c r="G35" s="15">
        <v>28</v>
      </c>
      <c r="H35" s="33"/>
      <c r="I35" s="33"/>
    </row>
    <row r="36" spans="1:9" ht="12.75" customHeight="1" x14ac:dyDescent="0.2">
      <c r="A36" s="188" t="s">
        <v>31</v>
      </c>
      <c r="B36" s="188"/>
      <c r="C36" s="188"/>
      <c r="D36" s="188"/>
      <c r="E36" s="188"/>
      <c r="F36" s="188"/>
      <c r="G36" s="15">
        <v>29</v>
      </c>
      <c r="H36" s="33"/>
      <c r="I36" s="33"/>
    </row>
    <row r="37" spans="1:9" ht="12.75" customHeight="1" x14ac:dyDescent="0.2">
      <c r="A37" s="188" t="s">
        <v>32</v>
      </c>
      <c r="B37" s="188"/>
      <c r="C37" s="188"/>
      <c r="D37" s="188"/>
      <c r="E37" s="188"/>
      <c r="F37" s="188"/>
      <c r="G37" s="15">
        <v>30</v>
      </c>
      <c r="H37" s="33"/>
      <c r="I37" s="33"/>
    </row>
    <row r="38" spans="1:9" ht="12.75" customHeight="1" x14ac:dyDescent="0.2">
      <c r="A38" s="192" t="s">
        <v>33</v>
      </c>
      <c r="B38" s="192"/>
      <c r="C38" s="192"/>
      <c r="D38" s="192"/>
      <c r="E38" s="192"/>
      <c r="F38" s="192"/>
      <c r="G38" s="16">
        <v>31</v>
      </c>
      <c r="H38" s="34">
        <f>H39+H40+H41+H42</f>
        <v>0</v>
      </c>
      <c r="I38" s="34">
        <f>I39+I40+I41+I42</f>
        <v>0</v>
      </c>
    </row>
    <row r="39" spans="1:9" ht="12.75" customHeight="1" x14ac:dyDescent="0.2">
      <c r="A39" s="188" t="s">
        <v>34</v>
      </c>
      <c r="B39" s="188"/>
      <c r="C39" s="188"/>
      <c r="D39" s="188"/>
      <c r="E39" s="188"/>
      <c r="F39" s="188"/>
      <c r="G39" s="15">
        <v>32</v>
      </c>
      <c r="H39" s="33"/>
      <c r="I39" s="33"/>
    </row>
    <row r="40" spans="1:9" ht="12.75" customHeight="1" x14ac:dyDescent="0.2">
      <c r="A40" s="188" t="s">
        <v>35</v>
      </c>
      <c r="B40" s="188"/>
      <c r="C40" s="188"/>
      <c r="D40" s="188"/>
      <c r="E40" s="188"/>
      <c r="F40" s="188"/>
      <c r="G40" s="15">
        <v>33</v>
      </c>
      <c r="H40" s="33"/>
      <c r="I40" s="33"/>
    </row>
    <row r="41" spans="1:9" ht="12.75" customHeight="1" x14ac:dyDescent="0.2">
      <c r="A41" s="188" t="s">
        <v>36</v>
      </c>
      <c r="B41" s="188"/>
      <c r="C41" s="188"/>
      <c r="D41" s="188"/>
      <c r="E41" s="188"/>
      <c r="F41" s="188"/>
      <c r="G41" s="15">
        <v>34</v>
      </c>
      <c r="H41" s="33"/>
      <c r="I41" s="33"/>
    </row>
    <row r="42" spans="1:9" ht="12.75" customHeight="1" x14ac:dyDescent="0.2">
      <c r="A42" s="188" t="s">
        <v>37</v>
      </c>
      <c r="B42" s="188"/>
      <c r="C42" s="188"/>
      <c r="D42" s="188"/>
      <c r="E42" s="188"/>
      <c r="F42" s="188"/>
      <c r="G42" s="15">
        <v>35</v>
      </c>
      <c r="H42" s="33"/>
      <c r="I42" s="33"/>
    </row>
    <row r="43" spans="1:9" ht="12.75" customHeight="1" x14ac:dyDescent="0.2">
      <c r="A43" s="188" t="s">
        <v>38</v>
      </c>
      <c r="B43" s="188"/>
      <c r="C43" s="188"/>
      <c r="D43" s="188"/>
      <c r="E43" s="188"/>
      <c r="F43" s="188"/>
      <c r="G43" s="15">
        <v>36</v>
      </c>
      <c r="H43" s="33">
        <v>5191196</v>
      </c>
      <c r="I43" s="33">
        <v>5191196</v>
      </c>
    </row>
    <row r="44" spans="1:9" ht="12.75" customHeight="1" x14ac:dyDescent="0.2">
      <c r="A44" s="190" t="s">
        <v>382</v>
      </c>
      <c r="B44" s="190"/>
      <c r="C44" s="190"/>
      <c r="D44" s="190"/>
      <c r="E44" s="190"/>
      <c r="F44" s="190"/>
      <c r="G44" s="16">
        <v>37</v>
      </c>
      <c r="H44" s="34">
        <f>H45+H53+H60+H70</f>
        <v>61668480</v>
      </c>
      <c r="I44" s="34">
        <f>I45+I53+I60+I70</f>
        <v>58559769</v>
      </c>
    </row>
    <row r="45" spans="1:9" ht="12.75" customHeight="1" x14ac:dyDescent="0.2">
      <c r="A45" s="192" t="s">
        <v>39</v>
      </c>
      <c r="B45" s="192"/>
      <c r="C45" s="192"/>
      <c r="D45" s="192"/>
      <c r="E45" s="192"/>
      <c r="F45" s="192"/>
      <c r="G45" s="16">
        <v>38</v>
      </c>
      <c r="H45" s="34">
        <f>SUM(H46:H52)</f>
        <v>3100002</v>
      </c>
      <c r="I45" s="34">
        <f>SUM(I46:I52)</f>
        <v>5385771</v>
      </c>
    </row>
    <row r="46" spans="1:9" ht="12.75" customHeight="1" x14ac:dyDescent="0.2">
      <c r="A46" s="188" t="s">
        <v>40</v>
      </c>
      <c r="B46" s="188"/>
      <c r="C46" s="188"/>
      <c r="D46" s="188"/>
      <c r="E46" s="188"/>
      <c r="F46" s="188"/>
      <c r="G46" s="15">
        <v>39</v>
      </c>
      <c r="H46" s="33">
        <v>2285826</v>
      </c>
      <c r="I46" s="33">
        <v>4634550</v>
      </c>
    </row>
    <row r="47" spans="1:9" ht="12.75" customHeight="1" x14ac:dyDescent="0.2">
      <c r="A47" s="188" t="s">
        <v>41</v>
      </c>
      <c r="B47" s="188"/>
      <c r="C47" s="188"/>
      <c r="D47" s="188"/>
      <c r="E47" s="188"/>
      <c r="F47" s="188"/>
      <c r="G47" s="15">
        <v>40</v>
      </c>
      <c r="H47" s="33"/>
      <c r="I47" s="33"/>
    </row>
    <row r="48" spans="1:9" ht="12.75" customHeight="1" x14ac:dyDescent="0.2">
      <c r="A48" s="188" t="s">
        <v>42</v>
      </c>
      <c r="B48" s="188"/>
      <c r="C48" s="188"/>
      <c r="D48" s="188"/>
      <c r="E48" s="188"/>
      <c r="F48" s="188"/>
      <c r="G48" s="15">
        <v>41</v>
      </c>
      <c r="H48" s="33"/>
      <c r="I48" s="33"/>
    </row>
    <row r="49" spans="1:9" ht="12.75" customHeight="1" x14ac:dyDescent="0.2">
      <c r="A49" s="188" t="s">
        <v>43</v>
      </c>
      <c r="B49" s="188"/>
      <c r="C49" s="188"/>
      <c r="D49" s="188"/>
      <c r="E49" s="188"/>
      <c r="F49" s="188"/>
      <c r="G49" s="15">
        <v>42</v>
      </c>
      <c r="H49" s="33">
        <v>385847</v>
      </c>
      <c r="I49" s="33">
        <v>364642</v>
      </c>
    </row>
    <row r="50" spans="1:9" ht="12.75" customHeight="1" x14ac:dyDescent="0.2">
      <c r="A50" s="188" t="s">
        <v>44</v>
      </c>
      <c r="B50" s="188"/>
      <c r="C50" s="188"/>
      <c r="D50" s="188"/>
      <c r="E50" s="188"/>
      <c r="F50" s="188"/>
      <c r="G50" s="15">
        <v>43</v>
      </c>
      <c r="H50" s="33">
        <v>428329</v>
      </c>
      <c r="I50" s="33">
        <v>386579</v>
      </c>
    </row>
    <row r="51" spans="1:9" ht="12.75" customHeight="1" x14ac:dyDescent="0.2">
      <c r="A51" s="188" t="s">
        <v>45</v>
      </c>
      <c r="B51" s="188"/>
      <c r="C51" s="188"/>
      <c r="D51" s="188"/>
      <c r="E51" s="188"/>
      <c r="F51" s="188"/>
      <c r="G51" s="15">
        <v>44</v>
      </c>
      <c r="H51" s="33"/>
      <c r="I51" s="33"/>
    </row>
    <row r="52" spans="1:9" ht="12.75" customHeight="1" x14ac:dyDescent="0.2">
      <c r="A52" s="188" t="s">
        <v>46</v>
      </c>
      <c r="B52" s="188"/>
      <c r="C52" s="188"/>
      <c r="D52" s="188"/>
      <c r="E52" s="188"/>
      <c r="F52" s="188"/>
      <c r="G52" s="15">
        <v>45</v>
      </c>
      <c r="H52" s="33"/>
      <c r="I52" s="33"/>
    </row>
    <row r="53" spans="1:9" ht="12.75" customHeight="1" x14ac:dyDescent="0.2">
      <c r="A53" s="192" t="s">
        <v>47</v>
      </c>
      <c r="B53" s="192"/>
      <c r="C53" s="192"/>
      <c r="D53" s="192"/>
      <c r="E53" s="192"/>
      <c r="F53" s="192"/>
      <c r="G53" s="16">
        <v>46</v>
      </c>
      <c r="H53" s="34">
        <f>SUM(H54:H59)</f>
        <v>7963763</v>
      </c>
      <c r="I53" s="34">
        <f>SUM(I54:I59)</f>
        <v>28286787</v>
      </c>
    </row>
    <row r="54" spans="1:9" ht="12.75" customHeight="1" x14ac:dyDescent="0.2">
      <c r="A54" s="188" t="s">
        <v>48</v>
      </c>
      <c r="B54" s="188"/>
      <c r="C54" s="188"/>
      <c r="D54" s="188"/>
      <c r="E54" s="188"/>
      <c r="F54" s="188"/>
      <c r="G54" s="15">
        <v>47</v>
      </c>
      <c r="H54" s="33"/>
      <c r="I54" s="33"/>
    </row>
    <row r="55" spans="1:9" ht="12.75" customHeight="1" x14ac:dyDescent="0.2">
      <c r="A55" s="188" t="s">
        <v>49</v>
      </c>
      <c r="B55" s="188"/>
      <c r="C55" s="188"/>
      <c r="D55" s="188"/>
      <c r="E55" s="188"/>
      <c r="F55" s="188"/>
      <c r="G55" s="15">
        <v>48</v>
      </c>
      <c r="H55" s="33"/>
      <c r="I55" s="33"/>
    </row>
    <row r="56" spans="1:9" ht="12.75" customHeight="1" x14ac:dyDescent="0.2">
      <c r="A56" s="188" t="s">
        <v>50</v>
      </c>
      <c r="B56" s="188"/>
      <c r="C56" s="188"/>
      <c r="D56" s="188"/>
      <c r="E56" s="188"/>
      <c r="F56" s="188"/>
      <c r="G56" s="15">
        <v>49</v>
      </c>
      <c r="H56" s="33">
        <v>5428182</v>
      </c>
      <c r="I56" s="33">
        <v>15031416</v>
      </c>
    </row>
    <row r="57" spans="1:9" ht="12.75" customHeight="1" x14ac:dyDescent="0.2">
      <c r="A57" s="188" t="s">
        <v>51</v>
      </c>
      <c r="B57" s="188"/>
      <c r="C57" s="188"/>
      <c r="D57" s="188"/>
      <c r="E57" s="188"/>
      <c r="F57" s="188"/>
      <c r="G57" s="15">
        <v>50</v>
      </c>
      <c r="H57" s="33">
        <v>193167</v>
      </c>
      <c r="I57" s="33">
        <v>198471</v>
      </c>
    </row>
    <row r="58" spans="1:9" ht="12.75" customHeight="1" x14ac:dyDescent="0.2">
      <c r="A58" s="188" t="s">
        <v>52</v>
      </c>
      <c r="B58" s="188"/>
      <c r="C58" s="188"/>
      <c r="D58" s="188"/>
      <c r="E58" s="188"/>
      <c r="F58" s="188"/>
      <c r="G58" s="15">
        <v>51</v>
      </c>
      <c r="H58" s="33">
        <v>2342414</v>
      </c>
      <c r="I58" s="33">
        <v>13056900</v>
      </c>
    </row>
    <row r="59" spans="1:9" ht="12.75" customHeight="1" x14ac:dyDescent="0.2">
      <c r="A59" s="188" t="s">
        <v>53</v>
      </c>
      <c r="B59" s="188"/>
      <c r="C59" s="188"/>
      <c r="D59" s="188"/>
      <c r="E59" s="188"/>
      <c r="F59" s="188"/>
      <c r="G59" s="15">
        <v>52</v>
      </c>
      <c r="H59" s="33"/>
      <c r="I59" s="33"/>
    </row>
    <row r="60" spans="1:9" ht="12.75" customHeight="1" x14ac:dyDescent="0.2">
      <c r="A60" s="192" t="s">
        <v>54</v>
      </c>
      <c r="B60" s="192"/>
      <c r="C60" s="192"/>
      <c r="D60" s="192"/>
      <c r="E60" s="192"/>
      <c r="F60" s="192"/>
      <c r="G60" s="16">
        <v>53</v>
      </c>
      <c r="H60" s="34">
        <f>SUM(H61:H69)</f>
        <v>37515800</v>
      </c>
      <c r="I60" s="34">
        <f>SUM(I61:I69)</f>
        <v>15800</v>
      </c>
    </row>
    <row r="61" spans="1:9" ht="12.75" customHeight="1" x14ac:dyDescent="0.2">
      <c r="A61" s="188" t="s">
        <v>23</v>
      </c>
      <c r="B61" s="188"/>
      <c r="C61" s="188"/>
      <c r="D61" s="188"/>
      <c r="E61" s="188"/>
      <c r="F61" s="188"/>
      <c r="G61" s="15">
        <v>54</v>
      </c>
      <c r="H61" s="33"/>
      <c r="I61" s="33"/>
    </row>
    <row r="62" spans="1:9" ht="27.6" customHeight="1" x14ac:dyDescent="0.2">
      <c r="A62" s="188" t="s">
        <v>24</v>
      </c>
      <c r="B62" s="188"/>
      <c r="C62" s="188"/>
      <c r="D62" s="188"/>
      <c r="E62" s="188"/>
      <c r="F62" s="188"/>
      <c r="G62" s="15">
        <v>55</v>
      </c>
      <c r="H62" s="33"/>
      <c r="I62" s="33"/>
    </row>
    <row r="63" spans="1:9" ht="12.75" customHeight="1" x14ac:dyDescent="0.2">
      <c r="A63" s="188" t="s">
        <v>25</v>
      </c>
      <c r="B63" s="188"/>
      <c r="C63" s="188"/>
      <c r="D63" s="188"/>
      <c r="E63" s="188"/>
      <c r="F63" s="188"/>
      <c r="G63" s="15">
        <v>56</v>
      </c>
      <c r="H63" s="33"/>
      <c r="I63" s="33"/>
    </row>
    <row r="64" spans="1:9" ht="25.9" customHeight="1" x14ac:dyDescent="0.2">
      <c r="A64" s="188" t="s">
        <v>55</v>
      </c>
      <c r="B64" s="188"/>
      <c r="C64" s="188"/>
      <c r="D64" s="188"/>
      <c r="E64" s="188"/>
      <c r="F64" s="188"/>
      <c r="G64" s="15">
        <v>57</v>
      </c>
      <c r="H64" s="33"/>
      <c r="I64" s="33"/>
    </row>
    <row r="65" spans="1:9" ht="21.6" customHeight="1" x14ac:dyDescent="0.2">
      <c r="A65" s="188" t="s">
        <v>27</v>
      </c>
      <c r="B65" s="188"/>
      <c r="C65" s="188"/>
      <c r="D65" s="188"/>
      <c r="E65" s="188"/>
      <c r="F65" s="188"/>
      <c r="G65" s="15">
        <v>58</v>
      </c>
      <c r="H65" s="33"/>
      <c r="I65" s="33"/>
    </row>
    <row r="66" spans="1:9" ht="21.6" customHeight="1" x14ac:dyDescent="0.2">
      <c r="A66" s="188" t="s">
        <v>28</v>
      </c>
      <c r="B66" s="188"/>
      <c r="C66" s="188"/>
      <c r="D66" s="188"/>
      <c r="E66" s="188"/>
      <c r="F66" s="188"/>
      <c r="G66" s="15">
        <v>59</v>
      </c>
      <c r="H66" s="33">
        <v>37500000</v>
      </c>
      <c r="I66" s="33"/>
    </row>
    <row r="67" spans="1:9" ht="12.75" customHeight="1" x14ac:dyDescent="0.2">
      <c r="A67" s="188" t="s">
        <v>29</v>
      </c>
      <c r="B67" s="188"/>
      <c r="C67" s="188"/>
      <c r="D67" s="188"/>
      <c r="E67" s="188"/>
      <c r="F67" s="188"/>
      <c r="G67" s="15">
        <v>60</v>
      </c>
      <c r="H67" s="33">
        <v>15800</v>
      </c>
      <c r="I67" s="33">
        <v>15800</v>
      </c>
    </row>
    <row r="68" spans="1:9" ht="12.75" customHeight="1" x14ac:dyDescent="0.2">
      <c r="A68" s="188" t="s">
        <v>30</v>
      </c>
      <c r="B68" s="188"/>
      <c r="C68" s="188"/>
      <c r="D68" s="188"/>
      <c r="E68" s="188"/>
      <c r="F68" s="188"/>
      <c r="G68" s="15">
        <v>61</v>
      </c>
      <c r="H68" s="33"/>
      <c r="I68" s="33"/>
    </row>
    <row r="69" spans="1:9" ht="12.75" customHeight="1" x14ac:dyDescent="0.2">
      <c r="A69" s="188" t="s">
        <v>56</v>
      </c>
      <c r="B69" s="188"/>
      <c r="C69" s="188"/>
      <c r="D69" s="188"/>
      <c r="E69" s="188"/>
      <c r="F69" s="188"/>
      <c r="G69" s="15">
        <v>62</v>
      </c>
      <c r="H69" s="33"/>
      <c r="I69" s="33"/>
    </row>
    <row r="70" spans="1:9" ht="12.75" customHeight="1" x14ac:dyDescent="0.2">
      <c r="A70" s="188" t="s">
        <v>57</v>
      </c>
      <c r="B70" s="188"/>
      <c r="C70" s="188"/>
      <c r="D70" s="188"/>
      <c r="E70" s="188"/>
      <c r="F70" s="188"/>
      <c r="G70" s="15">
        <v>63</v>
      </c>
      <c r="H70" s="33">
        <v>13088915</v>
      </c>
      <c r="I70" s="33">
        <v>24871411</v>
      </c>
    </row>
    <row r="71" spans="1:9" ht="12.75" customHeight="1" x14ac:dyDescent="0.2">
      <c r="A71" s="189" t="s">
        <v>58</v>
      </c>
      <c r="B71" s="189"/>
      <c r="C71" s="189"/>
      <c r="D71" s="189"/>
      <c r="E71" s="189"/>
      <c r="F71" s="189"/>
      <c r="G71" s="15">
        <v>64</v>
      </c>
      <c r="H71" s="33">
        <v>1007522</v>
      </c>
      <c r="I71" s="33">
        <v>759268</v>
      </c>
    </row>
    <row r="72" spans="1:9" ht="12.75" customHeight="1" x14ac:dyDescent="0.2">
      <c r="A72" s="190" t="s">
        <v>383</v>
      </c>
      <c r="B72" s="190"/>
      <c r="C72" s="190"/>
      <c r="D72" s="190"/>
      <c r="E72" s="190"/>
      <c r="F72" s="190"/>
      <c r="G72" s="16">
        <v>65</v>
      </c>
      <c r="H72" s="34">
        <f>H8+H9+H44+H71</f>
        <v>935679298</v>
      </c>
      <c r="I72" s="34">
        <f>I8+I9+I44+I71</f>
        <v>1053508889</v>
      </c>
    </row>
    <row r="73" spans="1:9" ht="12.75" customHeight="1" x14ac:dyDescent="0.2">
      <c r="A73" s="189" t="s">
        <v>59</v>
      </c>
      <c r="B73" s="189"/>
      <c r="C73" s="189"/>
      <c r="D73" s="189"/>
      <c r="E73" s="189"/>
      <c r="F73" s="189"/>
      <c r="G73" s="15">
        <v>66</v>
      </c>
      <c r="H73" s="33">
        <v>4452613</v>
      </c>
      <c r="I73" s="33">
        <v>4452613</v>
      </c>
    </row>
    <row r="74" spans="1:9" x14ac:dyDescent="0.2">
      <c r="A74" s="193" t="s">
        <v>60</v>
      </c>
      <c r="B74" s="194"/>
      <c r="C74" s="194"/>
      <c r="D74" s="194"/>
      <c r="E74" s="194"/>
      <c r="F74" s="194"/>
      <c r="G74" s="194"/>
      <c r="H74" s="194"/>
      <c r="I74" s="194"/>
    </row>
    <row r="75" spans="1:9" ht="12.75" customHeight="1" x14ac:dyDescent="0.2">
      <c r="A75" s="190" t="s">
        <v>384</v>
      </c>
      <c r="B75" s="190"/>
      <c r="C75" s="190"/>
      <c r="D75" s="190"/>
      <c r="E75" s="190"/>
      <c r="F75" s="190"/>
      <c r="G75" s="16">
        <v>67</v>
      </c>
      <c r="H75" s="34">
        <f>H76+H77+H78+H84+H85+H89+H92+H95</f>
        <v>758993151</v>
      </c>
      <c r="I75" s="34">
        <f>I76+I77+I78+I84+I85+I89+I92+I95</f>
        <v>734745142</v>
      </c>
    </row>
    <row r="76" spans="1:9" ht="12.75" customHeight="1" x14ac:dyDescent="0.2">
      <c r="A76" s="188" t="s">
        <v>61</v>
      </c>
      <c r="B76" s="188"/>
      <c r="C76" s="188"/>
      <c r="D76" s="188"/>
      <c r="E76" s="188"/>
      <c r="F76" s="188"/>
      <c r="G76" s="15">
        <v>68</v>
      </c>
      <c r="H76" s="33">
        <v>696074300</v>
      </c>
      <c r="I76" s="33">
        <v>696074300</v>
      </c>
    </row>
    <row r="77" spans="1:9" ht="12.75" customHeight="1" x14ac:dyDescent="0.2">
      <c r="A77" s="188" t="s">
        <v>62</v>
      </c>
      <c r="B77" s="188"/>
      <c r="C77" s="188"/>
      <c r="D77" s="188"/>
      <c r="E77" s="188"/>
      <c r="F77" s="188"/>
      <c r="G77" s="15">
        <v>69</v>
      </c>
      <c r="H77" s="33"/>
      <c r="I77" s="33"/>
    </row>
    <row r="78" spans="1:9" ht="12.75" customHeight="1" x14ac:dyDescent="0.2">
      <c r="A78" s="192" t="s">
        <v>63</v>
      </c>
      <c r="B78" s="192"/>
      <c r="C78" s="192"/>
      <c r="D78" s="192"/>
      <c r="E78" s="192"/>
      <c r="F78" s="192"/>
      <c r="G78" s="16">
        <v>70</v>
      </c>
      <c r="H78" s="34">
        <f>SUM(H79:H83)</f>
        <v>46529648</v>
      </c>
      <c r="I78" s="34">
        <f>SUM(I79:I83)</f>
        <v>46529648</v>
      </c>
    </row>
    <row r="79" spans="1:9" ht="12.75" customHeight="1" x14ac:dyDescent="0.2">
      <c r="A79" s="188" t="s">
        <v>64</v>
      </c>
      <c r="B79" s="188"/>
      <c r="C79" s="188"/>
      <c r="D79" s="188"/>
      <c r="E79" s="188"/>
      <c r="F79" s="188"/>
      <c r="G79" s="15">
        <v>71</v>
      </c>
      <c r="H79" s="33">
        <v>45018765</v>
      </c>
      <c r="I79" s="33">
        <v>45018765</v>
      </c>
    </row>
    <row r="80" spans="1:9" ht="12.75" customHeight="1" x14ac:dyDescent="0.2">
      <c r="A80" s="188" t="s">
        <v>65</v>
      </c>
      <c r="B80" s="188"/>
      <c r="C80" s="188"/>
      <c r="D80" s="188"/>
      <c r="E80" s="188"/>
      <c r="F80" s="188"/>
      <c r="G80" s="15">
        <v>72</v>
      </c>
      <c r="H80" s="33"/>
      <c r="I80" s="33"/>
    </row>
    <row r="81" spans="1:9" ht="12.75" customHeight="1" x14ac:dyDescent="0.2">
      <c r="A81" s="188" t="s">
        <v>66</v>
      </c>
      <c r="B81" s="188"/>
      <c r="C81" s="188"/>
      <c r="D81" s="188"/>
      <c r="E81" s="188"/>
      <c r="F81" s="188"/>
      <c r="G81" s="15">
        <v>73</v>
      </c>
      <c r="H81" s="33"/>
      <c r="I81" s="33"/>
    </row>
    <row r="82" spans="1:9" ht="12.75" customHeight="1" x14ac:dyDescent="0.2">
      <c r="A82" s="188" t="s">
        <v>67</v>
      </c>
      <c r="B82" s="188"/>
      <c r="C82" s="188"/>
      <c r="D82" s="188"/>
      <c r="E82" s="188"/>
      <c r="F82" s="188"/>
      <c r="G82" s="15">
        <v>74</v>
      </c>
      <c r="H82" s="33"/>
      <c r="I82" s="33"/>
    </row>
    <row r="83" spans="1:9" ht="12.75" customHeight="1" x14ac:dyDescent="0.2">
      <c r="A83" s="188" t="s">
        <v>68</v>
      </c>
      <c r="B83" s="188"/>
      <c r="C83" s="188"/>
      <c r="D83" s="188"/>
      <c r="E83" s="188"/>
      <c r="F83" s="188"/>
      <c r="G83" s="15">
        <v>75</v>
      </c>
      <c r="H83" s="33">
        <v>1510883</v>
      </c>
      <c r="I83" s="33">
        <v>1510883</v>
      </c>
    </row>
    <row r="84" spans="1:9" ht="12.75" customHeight="1" x14ac:dyDescent="0.2">
      <c r="A84" s="191" t="s">
        <v>69</v>
      </c>
      <c r="B84" s="191"/>
      <c r="C84" s="191"/>
      <c r="D84" s="191"/>
      <c r="E84" s="191"/>
      <c r="F84" s="191"/>
      <c r="G84" s="119">
        <v>76</v>
      </c>
      <c r="H84" s="120"/>
      <c r="I84" s="120"/>
    </row>
    <row r="85" spans="1:9" ht="12.75" customHeight="1" x14ac:dyDescent="0.2">
      <c r="A85" s="192" t="s">
        <v>70</v>
      </c>
      <c r="B85" s="192"/>
      <c r="C85" s="192"/>
      <c r="D85" s="192"/>
      <c r="E85" s="192"/>
      <c r="F85" s="192"/>
      <c r="G85" s="16">
        <v>77</v>
      </c>
      <c r="H85" s="34">
        <f>H86+H87+H88</f>
        <v>0</v>
      </c>
      <c r="I85" s="34">
        <f>I86+I87+I88</f>
        <v>0</v>
      </c>
    </row>
    <row r="86" spans="1:9" ht="12.75" customHeight="1" x14ac:dyDescent="0.2">
      <c r="A86" s="188" t="s">
        <v>71</v>
      </c>
      <c r="B86" s="188"/>
      <c r="C86" s="188"/>
      <c r="D86" s="188"/>
      <c r="E86" s="188"/>
      <c r="F86" s="188"/>
      <c r="G86" s="15">
        <v>78</v>
      </c>
      <c r="H86" s="33"/>
      <c r="I86" s="33"/>
    </row>
    <row r="87" spans="1:9" ht="12.75" customHeight="1" x14ac:dyDescent="0.2">
      <c r="A87" s="188" t="s">
        <v>72</v>
      </c>
      <c r="B87" s="188"/>
      <c r="C87" s="188"/>
      <c r="D87" s="188"/>
      <c r="E87" s="188"/>
      <c r="F87" s="188"/>
      <c r="G87" s="15">
        <v>79</v>
      </c>
      <c r="H87" s="33"/>
      <c r="I87" s="33"/>
    </row>
    <row r="88" spans="1:9" ht="12.75" customHeight="1" x14ac:dyDescent="0.2">
      <c r="A88" s="188" t="s">
        <v>73</v>
      </c>
      <c r="B88" s="188"/>
      <c r="C88" s="188"/>
      <c r="D88" s="188"/>
      <c r="E88" s="188"/>
      <c r="F88" s="188"/>
      <c r="G88" s="15">
        <v>80</v>
      </c>
      <c r="H88" s="33"/>
      <c r="I88" s="33"/>
    </row>
    <row r="89" spans="1:9" ht="12.75" customHeight="1" x14ac:dyDescent="0.2">
      <c r="A89" s="192" t="s">
        <v>74</v>
      </c>
      <c r="B89" s="192"/>
      <c r="C89" s="192"/>
      <c r="D89" s="192"/>
      <c r="E89" s="192"/>
      <c r="F89" s="192"/>
      <c r="G89" s="16">
        <v>81</v>
      </c>
      <c r="H89" s="34">
        <f>H90-H91</f>
        <v>29327912</v>
      </c>
      <c r="I89" s="34">
        <f>I90-I91</f>
        <v>16389203</v>
      </c>
    </row>
    <row r="90" spans="1:9" ht="12.75" customHeight="1" x14ac:dyDescent="0.2">
      <c r="A90" s="188" t="s">
        <v>75</v>
      </c>
      <c r="B90" s="188"/>
      <c r="C90" s="188"/>
      <c r="D90" s="188"/>
      <c r="E90" s="188"/>
      <c r="F90" s="188"/>
      <c r="G90" s="15">
        <v>82</v>
      </c>
      <c r="H90" s="33">
        <v>29327912</v>
      </c>
      <c r="I90" s="33">
        <v>16389203</v>
      </c>
    </row>
    <row r="91" spans="1:9" ht="12.75" customHeight="1" x14ac:dyDescent="0.2">
      <c r="A91" s="188" t="s">
        <v>76</v>
      </c>
      <c r="B91" s="188"/>
      <c r="C91" s="188"/>
      <c r="D91" s="188"/>
      <c r="E91" s="188"/>
      <c r="F91" s="188"/>
      <c r="G91" s="15">
        <v>83</v>
      </c>
      <c r="H91" s="33"/>
      <c r="I91" s="33"/>
    </row>
    <row r="92" spans="1:9" ht="12.75" customHeight="1" x14ac:dyDescent="0.2">
      <c r="A92" s="192" t="s">
        <v>77</v>
      </c>
      <c r="B92" s="192"/>
      <c r="C92" s="192"/>
      <c r="D92" s="192"/>
      <c r="E92" s="192"/>
      <c r="F92" s="192"/>
      <c r="G92" s="16">
        <v>84</v>
      </c>
      <c r="H92" s="34">
        <f>H93-H94</f>
        <v>-12938709</v>
      </c>
      <c r="I92" s="34">
        <f>I93-I94</f>
        <v>-24248009</v>
      </c>
    </row>
    <row r="93" spans="1:9" ht="12.75" customHeight="1" x14ac:dyDescent="0.2">
      <c r="A93" s="188" t="s">
        <v>78</v>
      </c>
      <c r="B93" s="188"/>
      <c r="C93" s="188"/>
      <c r="D93" s="188"/>
      <c r="E93" s="188"/>
      <c r="F93" s="188"/>
      <c r="G93" s="15">
        <v>85</v>
      </c>
      <c r="H93" s="33"/>
      <c r="I93" s="33"/>
    </row>
    <row r="94" spans="1:9" ht="12.75" customHeight="1" x14ac:dyDescent="0.2">
      <c r="A94" s="188" t="s">
        <v>79</v>
      </c>
      <c r="B94" s="188"/>
      <c r="C94" s="188"/>
      <c r="D94" s="188"/>
      <c r="E94" s="188"/>
      <c r="F94" s="188"/>
      <c r="G94" s="15">
        <v>86</v>
      </c>
      <c r="H94" s="33">
        <v>12938709</v>
      </c>
      <c r="I94" s="33">
        <v>24248009</v>
      </c>
    </row>
    <row r="95" spans="1:9" ht="12.75" customHeight="1" x14ac:dyDescent="0.2">
      <c r="A95" s="188" t="s">
        <v>80</v>
      </c>
      <c r="B95" s="188"/>
      <c r="C95" s="188"/>
      <c r="D95" s="188"/>
      <c r="E95" s="188"/>
      <c r="F95" s="188"/>
      <c r="G95" s="15">
        <v>87</v>
      </c>
      <c r="H95" s="33"/>
      <c r="I95" s="33"/>
    </row>
    <row r="96" spans="1:9" ht="12.75" customHeight="1" x14ac:dyDescent="0.2">
      <c r="A96" s="190" t="s">
        <v>385</v>
      </c>
      <c r="B96" s="190"/>
      <c r="C96" s="190"/>
      <c r="D96" s="190"/>
      <c r="E96" s="190"/>
      <c r="F96" s="190"/>
      <c r="G96" s="16">
        <v>88</v>
      </c>
      <c r="H96" s="34">
        <f>SUM(H97:H102)</f>
        <v>3941081</v>
      </c>
      <c r="I96" s="34">
        <f>SUM(I97:I102)</f>
        <v>3941081</v>
      </c>
    </row>
    <row r="97" spans="1:9" ht="12.75" customHeight="1" x14ac:dyDescent="0.2">
      <c r="A97" s="188" t="s">
        <v>81</v>
      </c>
      <c r="B97" s="188"/>
      <c r="C97" s="188"/>
      <c r="D97" s="188"/>
      <c r="E97" s="188"/>
      <c r="F97" s="188"/>
      <c r="G97" s="15">
        <v>89</v>
      </c>
      <c r="H97" s="33">
        <v>542855</v>
      </c>
      <c r="I97" s="33">
        <v>542855</v>
      </c>
    </row>
    <row r="98" spans="1:9" ht="12.75" customHeight="1" x14ac:dyDescent="0.2">
      <c r="A98" s="188" t="s">
        <v>82</v>
      </c>
      <c r="B98" s="188"/>
      <c r="C98" s="188"/>
      <c r="D98" s="188"/>
      <c r="E98" s="188"/>
      <c r="F98" s="188"/>
      <c r="G98" s="15">
        <v>90</v>
      </c>
      <c r="H98" s="33"/>
      <c r="I98" s="33"/>
    </row>
    <row r="99" spans="1:9" ht="12.75" customHeight="1" x14ac:dyDescent="0.2">
      <c r="A99" s="188" t="s">
        <v>83</v>
      </c>
      <c r="B99" s="188"/>
      <c r="C99" s="188"/>
      <c r="D99" s="188"/>
      <c r="E99" s="188"/>
      <c r="F99" s="188"/>
      <c r="G99" s="15">
        <v>91</v>
      </c>
      <c r="H99" s="33">
        <v>3398226</v>
      </c>
      <c r="I99" s="33">
        <v>3398226</v>
      </c>
    </row>
    <row r="100" spans="1:9" ht="12.75" customHeight="1" x14ac:dyDescent="0.2">
      <c r="A100" s="188" t="s">
        <v>84</v>
      </c>
      <c r="B100" s="188"/>
      <c r="C100" s="188"/>
      <c r="D100" s="188"/>
      <c r="E100" s="188"/>
      <c r="F100" s="188"/>
      <c r="G100" s="15">
        <v>92</v>
      </c>
      <c r="H100" s="33"/>
      <c r="I100" s="33"/>
    </row>
    <row r="101" spans="1:9" ht="12.75" customHeight="1" x14ac:dyDescent="0.2">
      <c r="A101" s="188" t="s">
        <v>85</v>
      </c>
      <c r="B101" s="188"/>
      <c r="C101" s="188"/>
      <c r="D101" s="188"/>
      <c r="E101" s="188"/>
      <c r="F101" s="188"/>
      <c r="G101" s="15">
        <v>93</v>
      </c>
      <c r="H101" s="33"/>
      <c r="I101" s="33"/>
    </row>
    <row r="102" spans="1:9" ht="12.75" customHeight="1" x14ac:dyDescent="0.2">
      <c r="A102" s="188" t="s">
        <v>86</v>
      </c>
      <c r="B102" s="188"/>
      <c r="C102" s="188"/>
      <c r="D102" s="188"/>
      <c r="E102" s="188"/>
      <c r="F102" s="188"/>
      <c r="G102" s="15">
        <v>94</v>
      </c>
      <c r="H102" s="33"/>
      <c r="I102" s="33"/>
    </row>
    <row r="103" spans="1:9" ht="12.75" customHeight="1" x14ac:dyDescent="0.2">
      <c r="A103" s="190" t="s">
        <v>386</v>
      </c>
      <c r="B103" s="190"/>
      <c r="C103" s="190"/>
      <c r="D103" s="190"/>
      <c r="E103" s="190"/>
      <c r="F103" s="190"/>
      <c r="G103" s="16">
        <v>95</v>
      </c>
      <c r="H103" s="34">
        <f>SUM(H104:H114)</f>
        <v>101595187</v>
      </c>
      <c r="I103" s="34">
        <f>SUM(I104:I114)</f>
        <v>200595187</v>
      </c>
    </row>
    <row r="104" spans="1:9" ht="12.75" customHeight="1" x14ac:dyDescent="0.2">
      <c r="A104" s="188" t="s">
        <v>87</v>
      </c>
      <c r="B104" s="188"/>
      <c r="C104" s="188"/>
      <c r="D104" s="188"/>
      <c r="E104" s="188"/>
      <c r="F104" s="188"/>
      <c r="G104" s="15">
        <v>96</v>
      </c>
      <c r="H104" s="33"/>
      <c r="I104" s="33"/>
    </row>
    <row r="105" spans="1:9" ht="24.6" customHeight="1" x14ac:dyDescent="0.2">
      <c r="A105" s="188" t="s">
        <v>88</v>
      </c>
      <c r="B105" s="188"/>
      <c r="C105" s="188"/>
      <c r="D105" s="188"/>
      <c r="E105" s="188"/>
      <c r="F105" s="188"/>
      <c r="G105" s="15">
        <v>97</v>
      </c>
      <c r="H105" s="33"/>
      <c r="I105" s="33"/>
    </row>
    <row r="106" spans="1:9" ht="12.75" customHeight="1" x14ac:dyDescent="0.2">
      <c r="A106" s="188" t="s">
        <v>89</v>
      </c>
      <c r="B106" s="188"/>
      <c r="C106" s="188"/>
      <c r="D106" s="188"/>
      <c r="E106" s="188"/>
      <c r="F106" s="188"/>
      <c r="G106" s="15">
        <v>98</v>
      </c>
      <c r="H106" s="33"/>
      <c r="I106" s="33"/>
    </row>
    <row r="107" spans="1:9" ht="21.6" customHeight="1" x14ac:dyDescent="0.2">
      <c r="A107" s="188" t="s">
        <v>90</v>
      </c>
      <c r="B107" s="188"/>
      <c r="C107" s="188"/>
      <c r="D107" s="188"/>
      <c r="E107" s="188"/>
      <c r="F107" s="188"/>
      <c r="G107" s="15">
        <v>99</v>
      </c>
      <c r="H107" s="33"/>
      <c r="I107" s="33"/>
    </row>
    <row r="108" spans="1:9" ht="12.75" customHeight="1" x14ac:dyDescent="0.2">
      <c r="A108" s="188" t="s">
        <v>91</v>
      </c>
      <c r="B108" s="188"/>
      <c r="C108" s="188"/>
      <c r="D108" s="188"/>
      <c r="E108" s="188"/>
      <c r="F108" s="188"/>
      <c r="G108" s="15">
        <v>100</v>
      </c>
      <c r="H108" s="33"/>
      <c r="I108" s="33"/>
    </row>
    <row r="109" spans="1:9" ht="12.75" customHeight="1" x14ac:dyDescent="0.2">
      <c r="A109" s="188" t="s">
        <v>92</v>
      </c>
      <c r="B109" s="188"/>
      <c r="C109" s="188"/>
      <c r="D109" s="188"/>
      <c r="E109" s="188"/>
      <c r="F109" s="188"/>
      <c r="G109" s="15">
        <v>101</v>
      </c>
      <c r="H109" s="33">
        <v>101595187</v>
      </c>
      <c r="I109" s="33">
        <v>200595187</v>
      </c>
    </row>
    <row r="110" spans="1:9" ht="12.75" customHeight="1" x14ac:dyDescent="0.2">
      <c r="A110" s="188" t="s">
        <v>93</v>
      </c>
      <c r="B110" s="188"/>
      <c r="C110" s="188"/>
      <c r="D110" s="188"/>
      <c r="E110" s="188"/>
      <c r="F110" s="188"/>
      <c r="G110" s="15">
        <v>102</v>
      </c>
      <c r="H110" s="33"/>
      <c r="I110" s="33"/>
    </row>
    <row r="111" spans="1:9" ht="12.75" customHeight="1" x14ac:dyDescent="0.2">
      <c r="A111" s="188" t="s">
        <v>94</v>
      </c>
      <c r="B111" s="188"/>
      <c r="C111" s="188"/>
      <c r="D111" s="188"/>
      <c r="E111" s="188"/>
      <c r="F111" s="188"/>
      <c r="G111" s="15">
        <v>103</v>
      </c>
      <c r="H111" s="33"/>
      <c r="I111" s="33"/>
    </row>
    <row r="112" spans="1:9" ht="12.75" customHeight="1" x14ac:dyDescent="0.2">
      <c r="A112" s="188" t="s">
        <v>95</v>
      </c>
      <c r="B112" s="188"/>
      <c r="C112" s="188"/>
      <c r="D112" s="188"/>
      <c r="E112" s="188"/>
      <c r="F112" s="188"/>
      <c r="G112" s="15">
        <v>104</v>
      </c>
      <c r="H112" s="33"/>
      <c r="I112" s="33"/>
    </row>
    <row r="113" spans="1:9" ht="12.75" customHeight="1" x14ac:dyDescent="0.2">
      <c r="A113" s="188" t="s">
        <v>96</v>
      </c>
      <c r="B113" s="188"/>
      <c r="C113" s="188"/>
      <c r="D113" s="188"/>
      <c r="E113" s="188"/>
      <c r="F113" s="188"/>
      <c r="G113" s="15">
        <v>105</v>
      </c>
      <c r="H113" s="33"/>
      <c r="I113" s="33"/>
    </row>
    <row r="114" spans="1:9" ht="12.75" customHeight="1" x14ac:dyDescent="0.2">
      <c r="A114" s="188" t="s">
        <v>97</v>
      </c>
      <c r="B114" s="188"/>
      <c r="C114" s="188"/>
      <c r="D114" s="188"/>
      <c r="E114" s="188"/>
      <c r="F114" s="188"/>
      <c r="G114" s="15">
        <v>106</v>
      </c>
      <c r="H114" s="33"/>
      <c r="I114" s="33"/>
    </row>
    <row r="115" spans="1:9" ht="12.75" customHeight="1" x14ac:dyDescent="0.2">
      <c r="A115" s="190" t="s">
        <v>387</v>
      </c>
      <c r="B115" s="190"/>
      <c r="C115" s="190"/>
      <c r="D115" s="190"/>
      <c r="E115" s="190"/>
      <c r="F115" s="190"/>
      <c r="G115" s="16">
        <v>107</v>
      </c>
      <c r="H115" s="34">
        <f>SUM(H116:H129)</f>
        <v>69320047</v>
      </c>
      <c r="I115" s="34">
        <f>SUM(I116:I129)</f>
        <v>109663872</v>
      </c>
    </row>
    <row r="116" spans="1:9" ht="12.75" customHeight="1" x14ac:dyDescent="0.2">
      <c r="A116" s="188" t="s">
        <v>87</v>
      </c>
      <c r="B116" s="188"/>
      <c r="C116" s="188"/>
      <c r="D116" s="188"/>
      <c r="E116" s="188"/>
      <c r="F116" s="188"/>
      <c r="G116" s="15">
        <v>108</v>
      </c>
      <c r="H116" s="33"/>
      <c r="I116" s="33"/>
    </row>
    <row r="117" spans="1:9" ht="22.15" customHeight="1" x14ac:dyDescent="0.2">
      <c r="A117" s="188" t="s">
        <v>88</v>
      </c>
      <c r="B117" s="188"/>
      <c r="C117" s="188"/>
      <c r="D117" s="188"/>
      <c r="E117" s="188"/>
      <c r="F117" s="188"/>
      <c r="G117" s="15">
        <v>109</v>
      </c>
      <c r="H117" s="33"/>
      <c r="I117" s="33"/>
    </row>
    <row r="118" spans="1:9" ht="12.75" customHeight="1" x14ac:dyDescent="0.2">
      <c r="A118" s="188" t="s">
        <v>89</v>
      </c>
      <c r="B118" s="188"/>
      <c r="C118" s="188"/>
      <c r="D118" s="188"/>
      <c r="E118" s="188"/>
      <c r="F118" s="188"/>
      <c r="G118" s="15">
        <v>110</v>
      </c>
      <c r="H118" s="33"/>
      <c r="I118" s="33"/>
    </row>
    <row r="119" spans="1:9" ht="23.45" customHeight="1" x14ac:dyDescent="0.2">
      <c r="A119" s="188" t="s">
        <v>90</v>
      </c>
      <c r="B119" s="188"/>
      <c r="C119" s="188"/>
      <c r="D119" s="188"/>
      <c r="E119" s="188"/>
      <c r="F119" s="188"/>
      <c r="G119" s="15">
        <v>111</v>
      </c>
      <c r="H119" s="33"/>
      <c r="I119" s="33"/>
    </row>
    <row r="120" spans="1:9" ht="12.75" customHeight="1" x14ac:dyDescent="0.2">
      <c r="A120" s="188" t="s">
        <v>91</v>
      </c>
      <c r="B120" s="188"/>
      <c r="C120" s="188"/>
      <c r="D120" s="188"/>
      <c r="E120" s="188"/>
      <c r="F120" s="188"/>
      <c r="G120" s="15">
        <v>112</v>
      </c>
      <c r="H120" s="33"/>
      <c r="I120" s="33"/>
    </row>
    <row r="121" spans="1:9" ht="12.75" customHeight="1" x14ac:dyDescent="0.2">
      <c r="A121" s="188" t="s">
        <v>92</v>
      </c>
      <c r="B121" s="188"/>
      <c r="C121" s="188"/>
      <c r="D121" s="188"/>
      <c r="E121" s="188"/>
      <c r="F121" s="188"/>
      <c r="G121" s="15">
        <v>113</v>
      </c>
      <c r="H121" s="33">
        <v>29525441</v>
      </c>
      <c r="I121" s="33">
        <v>26177520</v>
      </c>
    </row>
    <row r="122" spans="1:9" ht="12.75" customHeight="1" x14ac:dyDescent="0.2">
      <c r="A122" s="188" t="s">
        <v>93</v>
      </c>
      <c r="B122" s="188"/>
      <c r="C122" s="188"/>
      <c r="D122" s="188"/>
      <c r="E122" s="188"/>
      <c r="F122" s="188"/>
      <c r="G122" s="15">
        <v>114</v>
      </c>
      <c r="H122" s="33">
        <v>7552063</v>
      </c>
      <c r="I122" s="33">
        <v>32719758</v>
      </c>
    </row>
    <row r="123" spans="1:9" ht="12.75" customHeight="1" x14ac:dyDescent="0.2">
      <c r="A123" s="188" t="s">
        <v>94</v>
      </c>
      <c r="B123" s="188"/>
      <c r="C123" s="188"/>
      <c r="D123" s="188"/>
      <c r="E123" s="188"/>
      <c r="F123" s="188"/>
      <c r="G123" s="15">
        <v>115</v>
      </c>
      <c r="H123" s="33">
        <v>11059779</v>
      </c>
      <c r="I123" s="33">
        <v>26571089</v>
      </c>
    </row>
    <row r="124" spans="1:9" x14ac:dyDescent="0.2">
      <c r="A124" s="188" t="s">
        <v>95</v>
      </c>
      <c r="B124" s="188"/>
      <c r="C124" s="188"/>
      <c r="D124" s="188"/>
      <c r="E124" s="188"/>
      <c r="F124" s="188"/>
      <c r="G124" s="15">
        <v>116</v>
      </c>
      <c r="H124" s="33"/>
      <c r="I124" s="33"/>
    </row>
    <row r="125" spans="1:9" x14ac:dyDescent="0.2">
      <c r="A125" s="188" t="s">
        <v>98</v>
      </c>
      <c r="B125" s="188"/>
      <c r="C125" s="188"/>
      <c r="D125" s="188"/>
      <c r="E125" s="188"/>
      <c r="F125" s="188"/>
      <c r="G125" s="15">
        <v>117</v>
      </c>
      <c r="H125" s="33">
        <v>7355329</v>
      </c>
      <c r="I125" s="33">
        <v>6910364</v>
      </c>
    </row>
    <row r="126" spans="1:9" x14ac:dyDescent="0.2">
      <c r="A126" s="188" t="s">
        <v>99</v>
      </c>
      <c r="B126" s="188"/>
      <c r="C126" s="188"/>
      <c r="D126" s="188"/>
      <c r="E126" s="188"/>
      <c r="F126" s="188"/>
      <c r="G126" s="15">
        <v>118</v>
      </c>
      <c r="H126" s="33">
        <v>1794613</v>
      </c>
      <c r="I126" s="33">
        <v>5998351</v>
      </c>
    </row>
    <row r="127" spans="1:9" x14ac:dyDescent="0.2">
      <c r="A127" s="188" t="s">
        <v>100</v>
      </c>
      <c r="B127" s="188"/>
      <c r="C127" s="188"/>
      <c r="D127" s="188"/>
      <c r="E127" s="188"/>
      <c r="F127" s="188"/>
      <c r="G127" s="15">
        <v>119</v>
      </c>
      <c r="H127" s="33"/>
      <c r="I127" s="33"/>
    </row>
    <row r="128" spans="1:9" x14ac:dyDescent="0.2">
      <c r="A128" s="188" t="s">
        <v>101</v>
      </c>
      <c r="B128" s="188"/>
      <c r="C128" s="188"/>
      <c r="D128" s="188"/>
      <c r="E128" s="188"/>
      <c r="F128" s="188"/>
      <c r="G128" s="15">
        <v>120</v>
      </c>
      <c r="H128" s="33"/>
      <c r="I128" s="33"/>
    </row>
    <row r="129" spans="1:9" x14ac:dyDescent="0.2">
      <c r="A129" s="188" t="s">
        <v>102</v>
      </c>
      <c r="B129" s="188"/>
      <c r="C129" s="188"/>
      <c r="D129" s="188"/>
      <c r="E129" s="188"/>
      <c r="F129" s="188"/>
      <c r="G129" s="15">
        <v>121</v>
      </c>
      <c r="H129" s="33">
        <v>12032822</v>
      </c>
      <c r="I129" s="33">
        <v>11286790</v>
      </c>
    </row>
    <row r="130" spans="1:9" ht="22.15" customHeight="1" x14ac:dyDescent="0.2">
      <c r="A130" s="189" t="s">
        <v>103</v>
      </c>
      <c r="B130" s="189"/>
      <c r="C130" s="189"/>
      <c r="D130" s="189"/>
      <c r="E130" s="189"/>
      <c r="F130" s="189"/>
      <c r="G130" s="15">
        <v>122</v>
      </c>
      <c r="H130" s="33">
        <v>1829832</v>
      </c>
      <c r="I130" s="33">
        <v>4563607</v>
      </c>
    </row>
    <row r="131" spans="1:9" x14ac:dyDescent="0.2">
      <c r="A131" s="190" t="s">
        <v>388</v>
      </c>
      <c r="B131" s="190"/>
      <c r="C131" s="190"/>
      <c r="D131" s="190"/>
      <c r="E131" s="190"/>
      <c r="F131" s="190"/>
      <c r="G131" s="16">
        <v>123</v>
      </c>
      <c r="H131" s="34">
        <f>H75+H96+H103+H115+H130</f>
        <v>935679298</v>
      </c>
      <c r="I131" s="34">
        <f>I75+I96+I103+I115+I130</f>
        <v>1053508889</v>
      </c>
    </row>
    <row r="132" spans="1:9" x14ac:dyDescent="0.2">
      <c r="A132" s="189" t="s">
        <v>104</v>
      </c>
      <c r="B132" s="189"/>
      <c r="C132" s="189"/>
      <c r="D132" s="189"/>
      <c r="E132" s="189"/>
      <c r="F132" s="189"/>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94488188976377963" right="0.15748031496062992" top="0.98425196850393704" bottom="0.98425196850393704" header="0.51181102362204722" footer="0.51181102362204722"/>
  <pageSetup paperSize="256" scale="86"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84" zoomScaleNormal="100" zoomScaleSheetLayoutView="110" workbookViewId="0">
      <selection activeCell="J89" sqref="J89"/>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3" t="s">
        <v>106</v>
      </c>
      <c r="B1" s="224"/>
      <c r="C1" s="224"/>
      <c r="D1" s="224"/>
      <c r="E1" s="224"/>
      <c r="F1" s="224"/>
      <c r="G1" s="224"/>
      <c r="H1" s="224"/>
      <c r="I1" s="224"/>
      <c r="J1" s="121"/>
      <c r="K1" s="121"/>
    </row>
    <row r="2" spans="1:11" x14ac:dyDescent="0.2">
      <c r="A2" s="222" t="s">
        <v>450</v>
      </c>
      <c r="B2" s="198"/>
      <c r="C2" s="198"/>
      <c r="D2" s="198"/>
      <c r="E2" s="198"/>
      <c r="F2" s="198"/>
      <c r="G2" s="198"/>
      <c r="H2" s="198"/>
      <c r="I2" s="198"/>
      <c r="J2" s="121"/>
      <c r="K2" s="121"/>
    </row>
    <row r="3" spans="1:11" x14ac:dyDescent="0.2">
      <c r="A3" s="228" t="s">
        <v>355</v>
      </c>
      <c r="B3" s="229"/>
      <c r="C3" s="229"/>
      <c r="D3" s="229"/>
      <c r="E3" s="229"/>
      <c r="F3" s="229"/>
      <c r="G3" s="229"/>
      <c r="H3" s="229"/>
      <c r="I3" s="229"/>
      <c r="J3" s="230"/>
      <c r="K3" s="230"/>
    </row>
    <row r="4" spans="1:11" x14ac:dyDescent="0.2">
      <c r="A4" s="231" t="s">
        <v>448</v>
      </c>
      <c r="B4" s="232"/>
      <c r="C4" s="232"/>
      <c r="D4" s="232"/>
      <c r="E4" s="232"/>
      <c r="F4" s="232"/>
      <c r="G4" s="232"/>
      <c r="H4" s="232"/>
      <c r="I4" s="232"/>
      <c r="J4" s="233"/>
      <c r="K4" s="233"/>
    </row>
    <row r="5" spans="1:11" ht="22.15" customHeight="1" x14ac:dyDescent="0.2">
      <c r="A5" s="225" t="s">
        <v>2</v>
      </c>
      <c r="B5" s="207"/>
      <c r="C5" s="207"/>
      <c r="D5" s="207"/>
      <c r="E5" s="207"/>
      <c r="F5" s="207"/>
      <c r="G5" s="225" t="s">
        <v>107</v>
      </c>
      <c r="H5" s="226" t="s">
        <v>380</v>
      </c>
      <c r="I5" s="227"/>
      <c r="J5" s="226" t="s">
        <v>347</v>
      </c>
      <c r="K5" s="227"/>
    </row>
    <row r="6" spans="1:11" x14ac:dyDescent="0.2">
      <c r="A6" s="207"/>
      <c r="B6" s="207"/>
      <c r="C6" s="207"/>
      <c r="D6" s="207"/>
      <c r="E6" s="207"/>
      <c r="F6" s="207"/>
      <c r="G6" s="207"/>
      <c r="H6" s="19" t="s">
        <v>370</v>
      </c>
      <c r="I6" s="19" t="s">
        <v>371</v>
      </c>
      <c r="J6" s="19" t="s">
        <v>370</v>
      </c>
      <c r="K6" s="19" t="s">
        <v>371</v>
      </c>
    </row>
    <row r="7" spans="1:11" x14ac:dyDescent="0.2">
      <c r="A7" s="234">
        <v>1</v>
      </c>
      <c r="B7" s="205"/>
      <c r="C7" s="205"/>
      <c r="D7" s="205"/>
      <c r="E7" s="205"/>
      <c r="F7" s="205"/>
      <c r="G7" s="18">
        <v>2</v>
      </c>
      <c r="H7" s="19">
        <v>3</v>
      </c>
      <c r="I7" s="19">
        <v>4</v>
      </c>
      <c r="J7" s="19">
        <v>5</v>
      </c>
      <c r="K7" s="19">
        <v>6</v>
      </c>
    </row>
    <row r="8" spans="1:11" x14ac:dyDescent="0.2">
      <c r="A8" s="216" t="s">
        <v>120</v>
      </c>
      <c r="B8" s="216"/>
      <c r="C8" s="216"/>
      <c r="D8" s="216"/>
      <c r="E8" s="216"/>
      <c r="F8" s="216"/>
      <c r="G8" s="20">
        <v>125</v>
      </c>
      <c r="H8" s="37">
        <f>SUM(H9:H13)</f>
        <v>110999774</v>
      </c>
      <c r="I8" s="37">
        <f>SUM(I9:I13)</f>
        <v>92868197</v>
      </c>
      <c r="J8" s="37">
        <f>SUM(J9:J13)</f>
        <v>107921757</v>
      </c>
      <c r="K8" s="37">
        <f>SUM(K9:K13)</f>
        <v>91825259</v>
      </c>
    </row>
    <row r="9" spans="1:11" x14ac:dyDescent="0.2">
      <c r="A9" s="188" t="s">
        <v>121</v>
      </c>
      <c r="B9" s="188"/>
      <c r="C9" s="188"/>
      <c r="D9" s="188"/>
      <c r="E9" s="188"/>
      <c r="F9" s="188"/>
      <c r="G9" s="15">
        <v>126</v>
      </c>
      <c r="H9" s="33"/>
      <c r="I9" s="33"/>
      <c r="J9" s="33"/>
      <c r="K9" s="33"/>
    </row>
    <row r="10" spans="1:11" x14ac:dyDescent="0.2">
      <c r="A10" s="188" t="s">
        <v>122</v>
      </c>
      <c r="B10" s="188"/>
      <c r="C10" s="188"/>
      <c r="D10" s="188"/>
      <c r="E10" s="188"/>
      <c r="F10" s="188"/>
      <c r="G10" s="15">
        <v>127</v>
      </c>
      <c r="H10" s="128">
        <v>104775717</v>
      </c>
      <c r="I10" s="128">
        <v>88985363</v>
      </c>
      <c r="J10" s="33">
        <v>100311813</v>
      </c>
      <c r="K10" s="33">
        <v>86670105</v>
      </c>
    </row>
    <row r="11" spans="1:11" x14ac:dyDescent="0.2">
      <c r="A11" s="188" t="s">
        <v>123</v>
      </c>
      <c r="B11" s="188"/>
      <c r="C11" s="188"/>
      <c r="D11" s="188"/>
      <c r="E11" s="188"/>
      <c r="F11" s="188"/>
      <c r="G11" s="15">
        <v>128</v>
      </c>
      <c r="H11" s="33"/>
      <c r="I11" s="33"/>
      <c r="J11" s="33"/>
      <c r="K11" s="33"/>
    </row>
    <row r="12" spans="1:11" x14ac:dyDescent="0.2">
      <c r="A12" s="188" t="s">
        <v>124</v>
      </c>
      <c r="B12" s="188"/>
      <c r="C12" s="188"/>
      <c r="D12" s="188"/>
      <c r="E12" s="188"/>
      <c r="F12" s="188"/>
      <c r="G12" s="15">
        <v>129</v>
      </c>
      <c r="H12" s="33"/>
      <c r="I12" s="33"/>
      <c r="J12" s="33"/>
      <c r="K12" s="33"/>
    </row>
    <row r="13" spans="1:11" x14ac:dyDescent="0.2">
      <c r="A13" s="188" t="s">
        <v>125</v>
      </c>
      <c r="B13" s="188"/>
      <c r="C13" s="188"/>
      <c r="D13" s="188"/>
      <c r="E13" s="188"/>
      <c r="F13" s="188"/>
      <c r="G13" s="15">
        <v>130</v>
      </c>
      <c r="H13" s="33">
        <v>6224057</v>
      </c>
      <c r="I13" s="33">
        <v>3882834</v>
      </c>
      <c r="J13" s="33">
        <v>7609944</v>
      </c>
      <c r="K13" s="33">
        <v>5155154</v>
      </c>
    </row>
    <row r="14" spans="1:11" x14ac:dyDescent="0.2">
      <c r="A14" s="216" t="s">
        <v>126</v>
      </c>
      <c r="B14" s="216"/>
      <c r="C14" s="216"/>
      <c r="D14" s="216"/>
      <c r="E14" s="216"/>
      <c r="F14" s="216"/>
      <c r="G14" s="20">
        <v>131</v>
      </c>
      <c r="H14" s="37">
        <f>H15+H16+H20+H24+H25+H26+H29+H36</f>
        <v>158611937</v>
      </c>
      <c r="I14" s="37">
        <f>I15+I16+I20+I24+I25+I26+I29+I36</f>
        <v>107700850</v>
      </c>
      <c r="J14" s="37">
        <f>J15+J16+J20+J24+J25+J26+J29+J36</f>
        <v>131270862</v>
      </c>
      <c r="K14" s="37">
        <f>K15+K16+K20+K24+K25+K26+K29+K36</f>
        <v>82550205</v>
      </c>
    </row>
    <row r="15" spans="1:11" x14ac:dyDescent="0.2">
      <c r="A15" s="188" t="s">
        <v>108</v>
      </c>
      <c r="B15" s="188"/>
      <c r="C15" s="188"/>
      <c r="D15" s="188"/>
      <c r="E15" s="188"/>
      <c r="F15" s="188"/>
      <c r="G15" s="15">
        <v>132</v>
      </c>
      <c r="H15" s="33"/>
      <c r="I15" s="33"/>
      <c r="J15" s="33"/>
      <c r="K15" s="33"/>
    </row>
    <row r="16" spans="1:11" x14ac:dyDescent="0.2">
      <c r="A16" s="217" t="s">
        <v>127</v>
      </c>
      <c r="B16" s="217"/>
      <c r="C16" s="217"/>
      <c r="D16" s="217"/>
      <c r="E16" s="217"/>
      <c r="F16" s="217"/>
      <c r="G16" s="20">
        <v>133</v>
      </c>
      <c r="H16" s="37">
        <f>SUM(H17:H19)</f>
        <v>32837178</v>
      </c>
      <c r="I16" s="37">
        <f>SUM(I17:I19)</f>
        <v>24223446</v>
      </c>
      <c r="J16" s="37">
        <f>SUM(J17:J19)</f>
        <v>31695250</v>
      </c>
      <c r="K16" s="37">
        <f>SUM(K17:K19)</f>
        <v>23982777</v>
      </c>
    </row>
    <row r="17" spans="1:11" x14ac:dyDescent="0.2">
      <c r="A17" s="218" t="s">
        <v>128</v>
      </c>
      <c r="B17" s="218"/>
      <c r="C17" s="218"/>
      <c r="D17" s="218"/>
      <c r="E17" s="218"/>
      <c r="F17" s="218"/>
      <c r="G17" s="15">
        <v>134</v>
      </c>
      <c r="H17" s="33">
        <v>12973165</v>
      </c>
      <c r="I17" s="33">
        <v>10538469</v>
      </c>
      <c r="J17" s="33">
        <v>12526508</v>
      </c>
      <c r="K17" s="33">
        <v>10349549</v>
      </c>
    </row>
    <row r="18" spans="1:11" x14ac:dyDescent="0.2">
      <c r="A18" s="218" t="s">
        <v>129</v>
      </c>
      <c r="B18" s="218"/>
      <c r="C18" s="218"/>
      <c r="D18" s="218"/>
      <c r="E18" s="218"/>
      <c r="F18" s="218"/>
      <c r="G18" s="15">
        <v>135</v>
      </c>
      <c r="H18" s="33">
        <v>148844</v>
      </c>
      <c r="I18" s="33">
        <v>112125</v>
      </c>
      <c r="J18" s="33">
        <v>91764</v>
      </c>
      <c r="K18" s="33">
        <v>78833</v>
      </c>
    </row>
    <row r="19" spans="1:11" x14ac:dyDescent="0.2">
      <c r="A19" s="218" t="s">
        <v>130</v>
      </c>
      <c r="B19" s="218"/>
      <c r="C19" s="218"/>
      <c r="D19" s="218"/>
      <c r="E19" s="218"/>
      <c r="F19" s="218"/>
      <c r="G19" s="15">
        <v>136</v>
      </c>
      <c r="H19" s="33">
        <v>19715169</v>
      </c>
      <c r="I19" s="33">
        <v>13572852</v>
      </c>
      <c r="J19" s="33">
        <v>19076978</v>
      </c>
      <c r="K19" s="33">
        <v>13554395</v>
      </c>
    </row>
    <row r="20" spans="1:11" x14ac:dyDescent="0.2">
      <c r="A20" s="217" t="s">
        <v>131</v>
      </c>
      <c r="B20" s="217"/>
      <c r="C20" s="217"/>
      <c r="D20" s="217"/>
      <c r="E20" s="217"/>
      <c r="F20" s="217"/>
      <c r="G20" s="20">
        <v>137</v>
      </c>
      <c r="H20" s="37">
        <f>SUM(H21:H23)</f>
        <v>62136106</v>
      </c>
      <c r="I20" s="37">
        <f>SUM(I21:I23)</f>
        <v>49784611</v>
      </c>
      <c r="J20" s="37">
        <f>SUM(J21:J23)</f>
        <v>32391486</v>
      </c>
      <c r="K20" s="37">
        <f>SUM(K21:K23)</f>
        <v>21348991</v>
      </c>
    </row>
    <row r="21" spans="1:11" x14ac:dyDescent="0.2">
      <c r="A21" s="218" t="s">
        <v>109</v>
      </c>
      <c r="B21" s="218"/>
      <c r="C21" s="218"/>
      <c r="D21" s="218"/>
      <c r="E21" s="218"/>
      <c r="F21" s="218"/>
      <c r="G21" s="15">
        <v>138</v>
      </c>
      <c r="H21" s="33">
        <v>35034912</v>
      </c>
      <c r="I21" s="33">
        <v>27583539</v>
      </c>
      <c r="J21" s="33">
        <v>19991669</v>
      </c>
      <c r="K21" s="33">
        <v>13171373</v>
      </c>
    </row>
    <row r="22" spans="1:11" x14ac:dyDescent="0.2">
      <c r="A22" s="218" t="s">
        <v>110</v>
      </c>
      <c r="B22" s="218"/>
      <c r="C22" s="218"/>
      <c r="D22" s="218"/>
      <c r="E22" s="218"/>
      <c r="F22" s="218"/>
      <c r="G22" s="15">
        <v>139</v>
      </c>
      <c r="H22" s="33">
        <v>17871932</v>
      </c>
      <c r="I22" s="33">
        <v>14949682</v>
      </c>
      <c r="J22" s="33">
        <v>7906278</v>
      </c>
      <c r="K22" s="33">
        <v>5207668</v>
      </c>
    </row>
    <row r="23" spans="1:11" x14ac:dyDescent="0.2">
      <c r="A23" s="218" t="s">
        <v>111</v>
      </c>
      <c r="B23" s="218"/>
      <c r="C23" s="218"/>
      <c r="D23" s="218"/>
      <c r="E23" s="218"/>
      <c r="F23" s="218"/>
      <c r="G23" s="15">
        <v>140</v>
      </c>
      <c r="H23" s="33">
        <v>9229262</v>
      </c>
      <c r="I23" s="33">
        <v>7251390</v>
      </c>
      <c r="J23" s="33">
        <v>4493539</v>
      </c>
      <c r="K23" s="33">
        <v>2969950</v>
      </c>
    </row>
    <row r="24" spans="1:11" x14ac:dyDescent="0.2">
      <c r="A24" s="188" t="s">
        <v>112</v>
      </c>
      <c r="B24" s="188"/>
      <c r="C24" s="188"/>
      <c r="D24" s="188"/>
      <c r="E24" s="188"/>
      <c r="F24" s="188"/>
      <c r="G24" s="15">
        <v>141</v>
      </c>
      <c r="H24" s="33">
        <v>47553906</v>
      </c>
      <c r="I24" s="33">
        <v>24064158</v>
      </c>
      <c r="J24" s="33">
        <v>48830674</v>
      </c>
      <c r="K24" s="33">
        <v>24558650</v>
      </c>
    </row>
    <row r="25" spans="1:11" x14ac:dyDescent="0.2">
      <c r="A25" s="188" t="s">
        <v>113</v>
      </c>
      <c r="B25" s="188"/>
      <c r="C25" s="188"/>
      <c r="D25" s="188"/>
      <c r="E25" s="188"/>
      <c r="F25" s="188"/>
      <c r="G25" s="15">
        <v>142</v>
      </c>
      <c r="H25" s="33">
        <v>14910507</v>
      </c>
      <c r="I25" s="33">
        <v>9311720</v>
      </c>
      <c r="J25" s="33">
        <v>15383483</v>
      </c>
      <c r="K25" s="33">
        <v>11190378</v>
      </c>
    </row>
    <row r="26" spans="1:11" x14ac:dyDescent="0.2">
      <c r="A26" s="217" t="s">
        <v>132</v>
      </c>
      <c r="B26" s="217"/>
      <c r="C26" s="217"/>
      <c r="D26" s="217"/>
      <c r="E26" s="217"/>
      <c r="F26" s="217"/>
      <c r="G26" s="20">
        <v>143</v>
      </c>
      <c r="H26" s="37">
        <f>H27+H28</f>
        <v>1174240</v>
      </c>
      <c r="I26" s="37">
        <f>I27+I28</f>
        <v>316915</v>
      </c>
      <c r="J26" s="37">
        <f>J27+J28</f>
        <v>2969969</v>
      </c>
      <c r="K26" s="37">
        <f>K27+K28</f>
        <v>1469409</v>
      </c>
    </row>
    <row r="27" spans="1:11" x14ac:dyDescent="0.2">
      <c r="A27" s="218" t="s">
        <v>133</v>
      </c>
      <c r="B27" s="218"/>
      <c r="C27" s="218"/>
      <c r="D27" s="218"/>
      <c r="E27" s="218"/>
      <c r="F27" s="218"/>
      <c r="G27" s="15">
        <v>144</v>
      </c>
      <c r="H27" s="33">
        <v>973656</v>
      </c>
      <c r="I27" s="33">
        <v>233613</v>
      </c>
      <c r="J27" s="33">
        <v>2933066</v>
      </c>
      <c r="K27" s="33">
        <v>1469409</v>
      </c>
    </row>
    <row r="28" spans="1:11" x14ac:dyDescent="0.2">
      <c r="A28" s="218" t="s">
        <v>134</v>
      </c>
      <c r="B28" s="218"/>
      <c r="C28" s="218"/>
      <c r="D28" s="218"/>
      <c r="E28" s="218"/>
      <c r="F28" s="218"/>
      <c r="G28" s="15">
        <v>145</v>
      </c>
      <c r="H28" s="33">
        <v>200584</v>
      </c>
      <c r="I28" s="33">
        <v>83302</v>
      </c>
      <c r="J28" s="33">
        <v>36903</v>
      </c>
      <c r="K28" s="33"/>
    </row>
    <row r="29" spans="1:11" x14ac:dyDescent="0.2">
      <c r="A29" s="217" t="s">
        <v>135</v>
      </c>
      <c r="B29" s="217"/>
      <c r="C29" s="217"/>
      <c r="D29" s="217"/>
      <c r="E29" s="217"/>
      <c r="F29" s="217"/>
      <c r="G29" s="20">
        <v>146</v>
      </c>
      <c r="H29" s="37">
        <f>SUM(H30:H35)</f>
        <v>0</v>
      </c>
      <c r="I29" s="37">
        <f>SUM(I30:I35)</f>
        <v>0</v>
      </c>
      <c r="J29" s="37">
        <f>SUM(J30:J35)</f>
        <v>0</v>
      </c>
      <c r="K29" s="37">
        <f>SUM(K30:K35)</f>
        <v>0</v>
      </c>
    </row>
    <row r="30" spans="1:11" x14ac:dyDescent="0.2">
      <c r="A30" s="218" t="s">
        <v>136</v>
      </c>
      <c r="B30" s="218"/>
      <c r="C30" s="218"/>
      <c r="D30" s="218"/>
      <c r="E30" s="218"/>
      <c r="F30" s="218"/>
      <c r="G30" s="15">
        <v>147</v>
      </c>
      <c r="H30" s="33"/>
      <c r="I30" s="33"/>
      <c r="J30" s="33"/>
      <c r="K30" s="33"/>
    </row>
    <row r="31" spans="1:11" x14ac:dyDescent="0.2">
      <c r="A31" s="218" t="s">
        <v>137</v>
      </c>
      <c r="B31" s="218"/>
      <c r="C31" s="218"/>
      <c r="D31" s="218"/>
      <c r="E31" s="218"/>
      <c r="F31" s="218"/>
      <c r="G31" s="15">
        <v>148</v>
      </c>
      <c r="H31" s="33"/>
      <c r="I31" s="33"/>
      <c r="J31" s="33"/>
      <c r="K31" s="33"/>
    </row>
    <row r="32" spans="1:11" x14ac:dyDescent="0.2">
      <c r="A32" s="218" t="s">
        <v>138</v>
      </c>
      <c r="B32" s="218"/>
      <c r="C32" s="218"/>
      <c r="D32" s="218"/>
      <c r="E32" s="218"/>
      <c r="F32" s="218"/>
      <c r="G32" s="15">
        <v>149</v>
      </c>
      <c r="H32" s="33"/>
      <c r="I32" s="33"/>
      <c r="J32" s="33"/>
      <c r="K32" s="33"/>
    </row>
    <row r="33" spans="1:11" x14ac:dyDescent="0.2">
      <c r="A33" s="218" t="s">
        <v>139</v>
      </c>
      <c r="B33" s="218"/>
      <c r="C33" s="218"/>
      <c r="D33" s="218"/>
      <c r="E33" s="218"/>
      <c r="F33" s="218"/>
      <c r="G33" s="15">
        <v>150</v>
      </c>
      <c r="H33" s="33"/>
      <c r="I33" s="33"/>
      <c r="J33" s="33"/>
      <c r="K33" s="33"/>
    </row>
    <row r="34" spans="1:11" x14ac:dyDescent="0.2">
      <c r="A34" s="218" t="s">
        <v>140</v>
      </c>
      <c r="B34" s="218"/>
      <c r="C34" s="218"/>
      <c r="D34" s="218"/>
      <c r="E34" s="218"/>
      <c r="F34" s="218"/>
      <c r="G34" s="15">
        <v>151</v>
      </c>
      <c r="H34" s="33"/>
      <c r="I34" s="33"/>
      <c r="J34" s="33"/>
      <c r="K34" s="33"/>
    </row>
    <row r="35" spans="1:11" x14ac:dyDescent="0.2">
      <c r="A35" s="218" t="s">
        <v>141</v>
      </c>
      <c r="B35" s="218"/>
      <c r="C35" s="218"/>
      <c r="D35" s="218"/>
      <c r="E35" s="218"/>
      <c r="F35" s="218"/>
      <c r="G35" s="15">
        <v>152</v>
      </c>
      <c r="H35" s="33"/>
      <c r="I35" s="33"/>
      <c r="J35" s="33"/>
      <c r="K35" s="33"/>
    </row>
    <row r="36" spans="1:11" x14ac:dyDescent="0.2">
      <c r="A36" s="188" t="s">
        <v>114</v>
      </c>
      <c r="B36" s="188"/>
      <c r="C36" s="188"/>
      <c r="D36" s="188"/>
      <c r="E36" s="188"/>
      <c r="F36" s="188"/>
      <c r="G36" s="15">
        <v>153</v>
      </c>
      <c r="H36" s="33"/>
      <c r="I36" s="33"/>
      <c r="J36" s="33"/>
      <c r="K36" s="33"/>
    </row>
    <row r="37" spans="1:11" x14ac:dyDescent="0.2">
      <c r="A37" s="216" t="s">
        <v>142</v>
      </c>
      <c r="B37" s="216"/>
      <c r="C37" s="216"/>
      <c r="D37" s="216"/>
      <c r="E37" s="216"/>
      <c r="F37" s="216"/>
      <c r="G37" s="20">
        <v>154</v>
      </c>
      <c r="H37" s="37">
        <f>SUM(H38:H47)</f>
        <v>424815</v>
      </c>
      <c r="I37" s="37">
        <f>SUM(I38:I47)</f>
        <v>355158</v>
      </c>
      <c r="J37" s="37">
        <f>SUM(J38:J47)</f>
        <v>305897</v>
      </c>
      <c r="K37" s="37">
        <f>SUM(K38:K47)</f>
        <v>45943</v>
      </c>
    </row>
    <row r="38" spans="1:11" x14ac:dyDescent="0.2">
      <c r="A38" s="188" t="s">
        <v>143</v>
      </c>
      <c r="B38" s="188"/>
      <c r="C38" s="188"/>
      <c r="D38" s="188"/>
      <c r="E38" s="188"/>
      <c r="F38" s="188"/>
      <c r="G38" s="15">
        <v>155</v>
      </c>
      <c r="H38" s="33"/>
      <c r="I38" s="33"/>
      <c r="J38" s="33"/>
      <c r="K38" s="33"/>
    </row>
    <row r="39" spans="1:11" ht="25.15" customHeight="1" x14ac:dyDescent="0.2">
      <c r="A39" s="188" t="s">
        <v>144</v>
      </c>
      <c r="B39" s="188"/>
      <c r="C39" s="188"/>
      <c r="D39" s="188"/>
      <c r="E39" s="188"/>
      <c r="F39" s="188"/>
      <c r="G39" s="15">
        <v>156</v>
      </c>
      <c r="H39" s="33"/>
      <c r="I39" s="33"/>
      <c r="J39" s="33"/>
      <c r="K39" s="33"/>
    </row>
    <row r="40" spans="1:11" ht="25.15" customHeight="1" x14ac:dyDescent="0.2">
      <c r="A40" s="188" t="s">
        <v>145</v>
      </c>
      <c r="B40" s="188"/>
      <c r="C40" s="188"/>
      <c r="D40" s="188"/>
      <c r="E40" s="188"/>
      <c r="F40" s="188"/>
      <c r="G40" s="15">
        <v>157</v>
      </c>
      <c r="H40" s="33"/>
      <c r="I40" s="33"/>
      <c r="J40" s="33"/>
      <c r="K40" s="33"/>
    </row>
    <row r="41" spans="1:11" ht="25.15" customHeight="1" x14ac:dyDescent="0.2">
      <c r="A41" s="188" t="s">
        <v>146</v>
      </c>
      <c r="B41" s="188"/>
      <c r="C41" s="188"/>
      <c r="D41" s="188"/>
      <c r="E41" s="188"/>
      <c r="F41" s="188"/>
      <c r="G41" s="15">
        <v>158</v>
      </c>
      <c r="H41" s="33"/>
      <c r="I41" s="33"/>
      <c r="J41" s="33"/>
      <c r="K41" s="33"/>
    </row>
    <row r="42" spans="1:11" ht="25.15" customHeight="1" x14ac:dyDescent="0.2">
      <c r="A42" s="188" t="s">
        <v>147</v>
      </c>
      <c r="B42" s="188"/>
      <c r="C42" s="188"/>
      <c r="D42" s="188"/>
      <c r="E42" s="188"/>
      <c r="F42" s="188"/>
      <c r="G42" s="15">
        <v>159</v>
      </c>
      <c r="H42" s="33"/>
      <c r="I42" s="33"/>
      <c r="J42" s="33"/>
      <c r="K42" s="33"/>
    </row>
    <row r="43" spans="1:11" x14ac:dyDescent="0.2">
      <c r="A43" s="188" t="s">
        <v>148</v>
      </c>
      <c r="B43" s="188"/>
      <c r="C43" s="188"/>
      <c r="D43" s="188"/>
      <c r="E43" s="188"/>
      <c r="F43" s="188"/>
      <c r="G43" s="15">
        <v>160</v>
      </c>
      <c r="H43" s="33"/>
      <c r="I43" s="33"/>
      <c r="J43" s="33"/>
      <c r="K43" s="33"/>
    </row>
    <row r="44" spans="1:11" x14ac:dyDescent="0.2">
      <c r="A44" s="188" t="s">
        <v>149</v>
      </c>
      <c r="B44" s="188"/>
      <c r="C44" s="188"/>
      <c r="D44" s="188"/>
      <c r="E44" s="188"/>
      <c r="F44" s="188"/>
      <c r="G44" s="15">
        <v>161</v>
      </c>
      <c r="H44" s="33">
        <v>306005</v>
      </c>
      <c r="I44" s="33">
        <v>274320</v>
      </c>
      <c r="J44" s="33">
        <v>254476</v>
      </c>
      <c r="K44" s="33">
        <v>1472</v>
      </c>
    </row>
    <row r="45" spans="1:11" x14ac:dyDescent="0.2">
      <c r="A45" s="188" t="s">
        <v>150</v>
      </c>
      <c r="B45" s="188"/>
      <c r="C45" s="188"/>
      <c r="D45" s="188"/>
      <c r="E45" s="188"/>
      <c r="F45" s="188"/>
      <c r="G45" s="15">
        <v>162</v>
      </c>
      <c r="H45" s="33">
        <v>118810</v>
      </c>
      <c r="I45" s="33">
        <v>80838</v>
      </c>
      <c r="J45" s="33">
        <v>51421</v>
      </c>
      <c r="K45" s="33">
        <v>44471</v>
      </c>
    </row>
    <row r="46" spans="1:11" x14ac:dyDescent="0.2">
      <c r="A46" s="188" t="s">
        <v>151</v>
      </c>
      <c r="B46" s="188"/>
      <c r="C46" s="188"/>
      <c r="D46" s="188"/>
      <c r="E46" s="188"/>
      <c r="F46" s="188"/>
      <c r="G46" s="15">
        <v>163</v>
      </c>
      <c r="H46" s="33"/>
      <c r="I46" s="33"/>
      <c r="J46" s="33"/>
      <c r="K46" s="33"/>
    </row>
    <row r="47" spans="1:11" x14ac:dyDescent="0.2">
      <c r="A47" s="188" t="s">
        <v>152</v>
      </c>
      <c r="B47" s="188"/>
      <c r="C47" s="188"/>
      <c r="D47" s="188"/>
      <c r="E47" s="188"/>
      <c r="F47" s="188"/>
      <c r="G47" s="15">
        <v>164</v>
      </c>
      <c r="H47" s="33"/>
      <c r="I47" s="33"/>
      <c r="J47" s="33"/>
      <c r="K47" s="33"/>
    </row>
    <row r="48" spans="1:11" x14ac:dyDescent="0.2">
      <c r="A48" s="216" t="s">
        <v>153</v>
      </c>
      <c r="B48" s="216"/>
      <c r="C48" s="216"/>
      <c r="D48" s="216"/>
      <c r="E48" s="216"/>
      <c r="F48" s="216"/>
      <c r="G48" s="20">
        <v>165</v>
      </c>
      <c r="H48" s="37">
        <f>SUM(H49:H55)</f>
        <v>2162384</v>
      </c>
      <c r="I48" s="37">
        <f>SUM(I49:I55)</f>
        <v>1731842</v>
      </c>
      <c r="J48" s="37">
        <f>SUM(J49:J55)</f>
        <v>1204801</v>
      </c>
      <c r="K48" s="37">
        <f>SUM(K49:K55)</f>
        <v>691072</v>
      </c>
    </row>
    <row r="49" spans="1:11" ht="25.15" customHeight="1" x14ac:dyDescent="0.2">
      <c r="A49" s="188" t="s">
        <v>154</v>
      </c>
      <c r="B49" s="188"/>
      <c r="C49" s="188"/>
      <c r="D49" s="188"/>
      <c r="E49" s="188"/>
      <c r="F49" s="188"/>
      <c r="G49" s="15">
        <v>166</v>
      </c>
      <c r="H49" s="33"/>
      <c r="I49" s="33"/>
      <c r="J49" s="33"/>
      <c r="K49" s="33"/>
    </row>
    <row r="50" spans="1:11" x14ac:dyDescent="0.2">
      <c r="A50" s="212" t="s">
        <v>155</v>
      </c>
      <c r="B50" s="212"/>
      <c r="C50" s="212"/>
      <c r="D50" s="212"/>
      <c r="E50" s="212"/>
      <c r="F50" s="212"/>
      <c r="G50" s="15">
        <v>167</v>
      </c>
      <c r="H50" s="33"/>
      <c r="I50" s="33"/>
      <c r="J50" s="33"/>
      <c r="K50" s="33"/>
    </row>
    <row r="51" spans="1:11" x14ac:dyDescent="0.2">
      <c r="A51" s="212" t="s">
        <v>156</v>
      </c>
      <c r="B51" s="212"/>
      <c r="C51" s="212"/>
      <c r="D51" s="212"/>
      <c r="E51" s="212"/>
      <c r="F51" s="212"/>
      <c r="G51" s="15">
        <v>168</v>
      </c>
      <c r="H51" s="33">
        <v>1638186</v>
      </c>
      <c r="I51" s="33">
        <v>1307713</v>
      </c>
      <c r="J51" s="33">
        <v>1123748</v>
      </c>
      <c r="K51" s="33">
        <v>629136</v>
      </c>
    </row>
    <row r="52" spans="1:11" x14ac:dyDescent="0.2">
      <c r="A52" s="212" t="s">
        <v>157</v>
      </c>
      <c r="B52" s="212"/>
      <c r="C52" s="212"/>
      <c r="D52" s="212"/>
      <c r="E52" s="212"/>
      <c r="F52" s="212"/>
      <c r="G52" s="15">
        <v>169</v>
      </c>
      <c r="H52" s="33">
        <v>524198</v>
      </c>
      <c r="I52" s="33">
        <v>424129</v>
      </c>
      <c r="J52" s="33">
        <v>81053</v>
      </c>
      <c r="K52" s="33">
        <v>61936</v>
      </c>
    </row>
    <row r="53" spans="1:11" x14ac:dyDescent="0.2">
      <c r="A53" s="212" t="s">
        <v>158</v>
      </c>
      <c r="B53" s="212"/>
      <c r="C53" s="212"/>
      <c r="D53" s="212"/>
      <c r="E53" s="212"/>
      <c r="F53" s="212"/>
      <c r="G53" s="15">
        <v>170</v>
      </c>
      <c r="H53" s="33"/>
      <c r="I53" s="33"/>
      <c r="J53" s="33"/>
      <c r="K53" s="33"/>
    </row>
    <row r="54" spans="1:11" x14ac:dyDescent="0.2">
      <c r="A54" s="212" t="s">
        <v>159</v>
      </c>
      <c r="B54" s="212"/>
      <c r="C54" s="212"/>
      <c r="D54" s="212"/>
      <c r="E54" s="212"/>
      <c r="F54" s="212"/>
      <c r="G54" s="15">
        <v>171</v>
      </c>
      <c r="H54" s="33"/>
      <c r="I54" s="33"/>
      <c r="J54" s="33"/>
      <c r="K54" s="33"/>
    </row>
    <row r="55" spans="1:11" x14ac:dyDescent="0.2">
      <c r="A55" s="212" t="s">
        <v>160</v>
      </c>
      <c r="B55" s="212"/>
      <c r="C55" s="212"/>
      <c r="D55" s="212"/>
      <c r="E55" s="212"/>
      <c r="F55" s="212"/>
      <c r="G55" s="15">
        <v>172</v>
      </c>
      <c r="H55" s="33"/>
      <c r="I55" s="33"/>
      <c r="J55" s="33"/>
      <c r="K55" s="33"/>
    </row>
    <row r="56" spans="1:11" ht="22.15" customHeight="1" x14ac:dyDescent="0.2">
      <c r="A56" s="221" t="s">
        <v>161</v>
      </c>
      <c r="B56" s="221"/>
      <c r="C56" s="221"/>
      <c r="D56" s="221"/>
      <c r="E56" s="221"/>
      <c r="F56" s="221"/>
      <c r="G56" s="15">
        <v>173</v>
      </c>
      <c r="H56" s="33"/>
      <c r="I56" s="33"/>
      <c r="J56" s="33"/>
      <c r="K56" s="33"/>
    </row>
    <row r="57" spans="1:11" x14ac:dyDescent="0.2">
      <c r="A57" s="221" t="s">
        <v>162</v>
      </c>
      <c r="B57" s="221"/>
      <c r="C57" s="221"/>
      <c r="D57" s="221"/>
      <c r="E57" s="221"/>
      <c r="F57" s="221"/>
      <c r="G57" s="15">
        <v>174</v>
      </c>
      <c r="H57" s="33"/>
      <c r="I57" s="33"/>
      <c r="J57" s="33"/>
      <c r="K57" s="33"/>
    </row>
    <row r="58" spans="1:11" ht="24.6" customHeight="1" x14ac:dyDescent="0.2">
      <c r="A58" s="221" t="s">
        <v>163</v>
      </c>
      <c r="B58" s="221"/>
      <c r="C58" s="221"/>
      <c r="D58" s="221"/>
      <c r="E58" s="221"/>
      <c r="F58" s="221"/>
      <c r="G58" s="15">
        <v>175</v>
      </c>
      <c r="H58" s="33"/>
      <c r="I58" s="33"/>
      <c r="J58" s="33"/>
      <c r="K58" s="33"/>
    </row>
    <row r="59" spans="1:11" x14ac:dyDescent="0.2">
      <c r="A59" s="221" t="s">
        <v>164</v>
      </c>
      <c r="B59" s="221"/>
      <c r="C59" s="221"/>
      <c r="D59" s="221"/>
      <c r="E59" s="221"/>
      <c r="F59" s="221"/>
      <c r="G59" s="15">
        <v>176</v>
      </c>
      <c r="H59" s="33"/>
      <c r="I59" s="33"/>
      <c r="J59" s="33"/>
      <c r="K59" s="33"/>
    </row>
    <row r="60" spans="1:11" x14ac:dyDescent="0.2">
      <c r="A60" s="216" t="s">
        <v>165</v>
      </c>
      <c r="B60" s="216"/>
      <c r="C60" s="216"/>
      <c r="D60" s="216"/>
      <c r="E60" s="216"/>
      <c r="F60" s="216"/>
      <c r="G60" s="20">
        <v>177</v>
      </c>
      <c r="H60" s="37">
        <f>H8+H37+H56+H57</f>
        <v>111424589</v>
      </c>
      <c r="I60" s="37">
        <f t="shared" ref="I60:K60" si="0">I8+I37+I56+I57</f>
        <v>93223355</v>
      </c>
      <c r="J60" s="37">
        <f t="shared" si="0"/>
        <v>108227654</v>
      </c>
      <c r="K60" s="37">
        <f t="shared" si="0"/>
        <v>91871202</v>
      </c>
    </row>
    <row r="61" spans="1:11" x14ac:dyDescent="0.2">
      <c r="A61" s="216" t="s">
        <v>166</v>
      </c>
      <c r="B61" s="216"/>
      <c r="C61" s="216"/>
      <c r="D61" s="216"/>
      <c r="E61" s="216"/>
      <c r="F61" s="216"/>
      <c r="G61" s="20">
        <v>178</v>
      </c>
      <c r="H61" s="37">
        <f>H14+H48+H58+H59</f>
        <v>160774321</v>
      </c>
      <c r="I61" s="37">
        <f t="shared" ref="I61:K61" si="1">I14+I48+I58+I59</f>
        <v>109432692</v>
      </c>
      <c r="J61" s="37">
        <f t="shared" si="1"/>
        <v>132475663</v>
      </c>
      <c r="K61" s="37">
        <f t="shared" si="1"/>
        <v>83241277</v>
      </c>
    </row>
    <row r="62" spans="1:11" x14ac:dyDescent="0.2">
      <c r="A62" s="216" t="s">
        <v>167</v>
      </c>
      <c r="B62" s="216"/>
      <c r="C62" s="216"/>
      <c r="D62" s="216"/>
      <c r="E62" s="216"/>
      <c r="F62" s="216"/>
      <c r="G62" s="20">
        <v>179</v>
      </c>
      <c r="H62" s="37">
        <f>H60-H61</f>
        <v>-49349732</v>
      </c>
      <c r="I62" s="37">
        <f t="shared" ref="I62:K62" si="2">I60-I61</f>
        <v>-16209337</v>
      </c>
      <c r="J62" s="37">
        <f t="shared" si="2"/>
        <v>-24248009</v>
      </c>
      <c r="K62" s="37">
        <f t="shared" si="2"/>
        <v>8629925</v>
      </c>
    </row>
    <row r="63" spans="1:11" x14ac:dyDescent="0.2">
      <c r="A63" s="215" t="s">
        <v>168</v>
      </c>
      <c r="B63" s="215"/>
      <c r="C63" s="215"/>
      <c r="D63" s="215"/>
      <c r="E63" s="215"/>
      <c r="F63" s="215"/>
      <c r="G63" s="20">
        <v>180</v>
      </c>
      <c r="H63" s="37">
        <f>+IF((H60-H61)&gt;0,(H60-H61),0)</f>
        <v>0</v>
      </c>
      <c r="I63" s="37">
        <f t="shared" ref="I63:K63" si="3">+IF((I60-I61)&gt;0,(I60-I61),0)</f>
        <v>0</v>
      </c>
      <c r="J63" s="37">
        <f t="shared" si="3"/>
        <v>0</v>
      </c>
      <c r="K63" s="37">
        <f t="shared" si="3"/>
        <v>8629925</v>
      </c>
    </row>
    <row r="64" spans="1:11" x14ac:dyDescent="0.2">
      <c r="A64" s="215" t="s">
        <v>169</v>
      </c>
      <c r="B64" s="215"/>
      <c r="C64" s="215"/>
      <c r="D64" s="215"/>
      <c r="E64" s="215"/>
      <c r="F64" s="215"/>
      <c r="G64" s="20">
        <v>181</v>
      </c>
      <c r="H64" s="37">
        <f>+IF((H60-H61)&lt;0,(H60-H61),0)</f>
        <v>-49349732</v>
      </c>
      <c r="I64" s="37">
        <f t="shared" ref="I64:K64" si="4">+IF((I60-I61)&lt;0,(I60-I61),0)</f>
        <v>-16209337</v>
      </c>
      <c r="J64" s="37">
        <f t="shared" si="4"/>
        <v>-24248009</v>
      </c>
      <c r="K64" s="37">
        <f t="shared" si="4"/>
        <v>0</v>
      </c>
    </row>
    <row r="65" spans="1:11" x14ac:dyDescent="0.2">
      <c r="A65" s="221" t="s">
        <v>115</v>
      </c>
      <c r="B65" s="221"/>
      <c r="C65" s="221"/>
      <c r="D65" s="221"/>
      <c r="E65" s="221"/>
      <c r="F65" s="221"/>
      <c r="G65" s="15">
        <v>182</v>
      </c>
      <c r="H65" s="33"/>
      <c r="I65" s="33"/>
      <c r="J65" s="33"/>
      <c r="K65" s="33"/>
    </row>
    <row r="66" spans="1:11" x14ac:dyDescent="0.2">
      <c r="A66" s="216" t="s">
        <v>170</v>
      </c>
      <c r="B66" s="216"/>
      <c r="C66" s="216"/>
      <c r="D66" s="216"/>
      <c r="E66" s="216"/>
      <c r="F66" s="216"/>
      <c r="G66" s="20">
        <v>183</v>
      </c>
      <c r="H66" s="37">
        <f>H62-H65</f>
        <v>-49349732</v>
      </c>
      <c r="I66" s="37">
        <f t="shared" ref="I66:K66" si="5">I62-I65</f>
        <v>-16209337</v>
      </c>
      <c r="J66" s="37">
        <f t="shared" si="5"/>
        <v>-24248009</v>
      </c>
      <c r="K66" s="37">
        <f t="shared" si="5"/>
        <v>8629925</v>
      </c>
    </row>
    <row r="67" spans="1:11" x14ac:dyDescent="0.2">
      <c r="A67" s="215" t="s">
        <v>171</v>
      </c>
      <c r="B67" s="215"/>
      <c r="C67" s="215"/>
      <c r="D67" s="215"/>
      <c r="E67" s="215"/>
      <c r="F67" s="215"/>
      <c r="G67" s="20">
        <v>184</v>
      </c>
      <c r="H67" s="37">
        <f>+IF((H62-H65)&gt;0,(H62-H65),0)</f>
        <v>0</v>
      </c>
      <c r="I67" s="37">
        <f t="shared" ref="I67:K67" si="6">+IF((I62-I65)&gt;0,(I62-I65),0)</f>
        <v>0</v>
      </c>
      <c r="J67" s="37">
        <f t="shared" si="6"/>
        <v>0</v>
      </c>
      <c r="K67" s="37">
        <f t="shared" si="6"/>
        <v>8629925</v>
      </c>
    </row>
    <row r="68" spans="1:11" x14ac:dyDescent="0.2">
      <c r="A68" s="215" t="s">
        <v>172</v>
      </c>
      <c r="B68" s="215"/>
      <c r="C68" s="215"/>
      <c r="D68" s="215"/>
      <c r="E68" s="215"/>
      <c r="F68" s="215"/>
      <c r="G68" s="20">
        <v>185</v>
      </c>
      <c r="H68" s="37">
        <f>+IF((H62-H65)&lt;0,(H62-H65),0)</f>
        <v>-49349732</v>
      </c>
      <c r="I68" s="37">
        <f t="shared" ref="I68:K68" si="7">+IF((I62-I65)&lt;0,(I62-I65),0)</f>
        <v>-16209337</v>
      </c>
      <c r="J68" s="37">
        <f t="shared" si="7"/>
        <v>-24248009</v>
      </c>
      <c r="K68" s="37">
        <f t="shared" si="7"/>
        <v>0</v>
      </c>
    </row>
    <row r="69" spans="1:11" x14ac:dyDescent="0.2">
      <c r="A69" s="193" t="s">
        <v>173</v>
      </c>
      <c r="B69" s="193"/>
      <c r="C69" s="193"/>
      <c r="D69" s="193"/>
      <c r="E69" s="193"/>
      <c r="F69" s="193"/>
      <c r="G69" s="213"/>
      <c r="H69" s="213"/>
      <c r="I69" s="213"/>
      <c r="J69" s="214"/>
      <c r="K69" s="214"/>
    </row>
    <row r="70" spans="1:11" ht="22.15" customHeight="1" x14ac:dyDescent="0.2">
      <c r="A70" s="216" t="s">
        <v>174</v>
      </c>
      <c r="B70" s="216"/>
      <c r="C70" s="216"/>
      <c r="D70" s="216"/>
      <c r="E70" s="216"/>
      <c r="F70" s="216"/>
      <c r="G70" s="20">
        <v>186</v>
      </c>
      <c r="H70" s="37">
        <f>H71-H72</f>
        <v>0</v>
      </c>
      <c r="I70" s="37">
        <f>I71-I72</f>
        <v>0</v>
      </c>
      <c r="J70" s="37">
        <f>J71-J72</f>
        <v>0</v>
      </c>
      <c r="K70" s="37">
        <f>K71-K72</f>
        <v>0</v>
      </c>
    </row>
    <row r="71" spans="1:11" x14ac:dyDescent="0.2">
      <c r="A71" s="212" t="s">
        <v>175</v>
      </c>
      <c r="B71" s="212"/>
      <c r="C71" s="212"/>
      <c r="D71" s="212"/>
      <c r="E71" s="212"/>
      <c r="F71" s="212"/>
      <c r="G71" s="15">
        <v>187</v>
      </c>
      <c r="H71" s="33"/>
      <c r="I71" s="33"/>
      <c r="J71" s="33"/>
      <c r="K71" s="33"/>
    </row>
    <row r="72" spans="1:11" x14ac:dyDescent="0.2">
      <c r="A72" s="212" t="s">
        <v>176</v>
      </c>
      <c r="B72" s="212"/>
      <c r="C72" s="212"/>
      <c r="D72" s="212"/>
      <c r="E72" s="212"/>
      <c r="F72" s="212"/>
      <c r="G72" s="15">
        <v>188</v>
      </c>
      <c r="H72" s="33"/>
      <c r="I72" s="33"/>
      <c r="J72" s="33"/>
      <c r="K72" s="33"/>
    </row>
    <row r="73" spans="1:11" x14ac:dyDescent="0.2">
      <c r="A73" s="221" t="s">
        <v>177</v>
      </c>
      <c r="B73" s="221"/>
      <c r="C73" s="221"/>
      <c r="D73" s="221"/>
      <c r="E73" s="221"/>
      <c r="F73" s="221"/>
      <c r="G73" s="15">
        <v>189</v>
      </c>
      <c r="H73" s="33"/>
      <c r="I73" s="33"/>
      <c r="J73" s="33"/>
      <c r="K73" s="33"/>
    </row>
    <row r="74" spans="1:11" x14ac:dyDescent="0.2">
      <c r="A74" s="215" t="s">
        <v>178</v>
      </c>
      <c r="B74" s="215"/>
      <c r="C74" s="215"/>
      <c r="D74" s="215"/>
      <c r="E74" s="215"/>
      <c r="F74" s="215"/>
      <c r="G74" s="20">
        <v>190</v>
      </c>
      <c r="H74" s="122">
        <v>0</v>
      </c>
      <c r="I74" s="122">
        <v>0</v>
      </c>
      <c r="J74" s="122">
        <v>0</v>
      </c>
      <c r="K74" s="122">
        <v>0</v>
      </c>
    </row>
    <row r="75" spans="1:11" x14ac:dyDescent="0.2">
      <c r="A75" s="215" t="s">
        <v>179</v>
      </c>
      <c r="B75" s="215"/>
      <c r="C75" s="215"/>
      <c r="D75" s="215"/>
      <c r="E75" s="215"/>
      <c r="F75" s="215"/>
      <c r="G75" s="20">
        <v>191</v>
      </c>
      <c r="H75" s="122">
        <v>0</v>
      </c>
      <c r="I75" s="122">
        <v>0</v>
      </c>
      <c r="J75" s="122">
        <v>0</v>
      </c>
      <c r="K75" s="122">
        <v>0</v>
      </c>
    </row>
    <row r="76" spans="1:11" x14ac:dyDescent="0.2">
      <c r="A76" s="193" t="s">
        <v>180</v>
      </c>
      <c r="B76" s="193"/>
      <c r="C76" s="193"/>
      <c r="D76" s="193"/>
      <c r="E76" s="193"/>
      <c r="F76" s="193"/>
      <c r="G76" s="213"/>
      <c r="H76" s="213"/>
      <c r="I76" s="213"/>
      <c r="J76" s="214"/>
      <c r="K76" s="214"/>
    </row>
    <row r="77" spans="1:11" x14ac:dyDescent="0.2">
      <c r="A77" s="216" t="s">
        <v>181</v>
      </c>
      <c r="B77" s="216"/>
      <c r="C77" s="216"/>
      <c r="D77" s="216"/>
      <c r="E77" s="216"/>
      <c r="F77" s="216"/>
      <c r="G77" s="20">
        <v>192</v>
      </c>
      <c r="H77" s="122">
        <v>-49349732</v>
      </c>
      <c r="I77" s="122">
        <v>-16209337</v>
      </c>
      <c r="J77" s="122">
        <v>-24248009</v>
      </c>
      <c r="K77" s="122">
        <v>8629925</v>
      </c>
    </row>
    <row r="78" spans="1:11" x14ac:dyDescent="0.2">
      <c r="A78" s="212" t="s">
        <v>182</v>
      </c>
      <c r="B78" s="212"/>
      <c r="C78" s="212"/>
      <c r="D78" s="212"/>
      <c r="E78" s="212"/>
      <c r="F78" s="212"/>
      <c r="G78" s="15">
        <v>193</v>
      </c>
      <c r="H78" s="38"/>
      <c r="I78" s="38"/>
      <c r="J78" s="38"/>
      <c r="K78" s="38"/>
    </row>
    <row r="79" spans="1:11" x14ac:dyDescent="0.2">
      <c r="A79" s="212" t="s">
        <v>183</v>
      </c>
      <c r="B79" s="212"/>
      <c r="C79" s="212"/>
      <c r="D79" s="212"/>
      <c r="E79" s="212"/>
      <c r="F79" s="212"/>
      <c r="G79" s="15">
        <v>194</v>
      </c>
      <c r="H79" s="38">
        <v>-49349732</v>
      </c>
      <c r="I79" s="38">
        <v>-16209337</v>
      </c>
      <c r="J79" s="38">
        <v>-24248009</v>
      </c>
      <c r="K79" s="38">
        <v>8629925</v>
      </c>
    </row>
    <row r="80" spans="1:11" x14ac:dyDescent="0.2">
      <c r="A80" s="216" t="s">
        <v>184</v>
      </c>
      <c r="B80" s="216"/>
      <c r="C80" s="216"/>
      <c r="D80" s="216"/>
      <c r="E80" s="216"/>
      <c r="F80" s="216"/>
      <c r="G80" s="20">
        <v>195</v>
      </c>
      <c r="H80" s="122">
        <v>0</v>
      </c>
      <c r="I80" s="122">
        <v>0</v>
      </c>
      <c r="J80" s="122">
        <v>0</v>
      </c>
      <c r="K80" s="122">
        <v>0</v>
      </c>
    </row>
    <row r="81" spans="1:11" x14ac:dyDescent="0.2">
      <c r="A81" s="216" t="s">
        <v>185</v>
      </c>
      <c r="B81" s="216"/>
      <c r="C81" s="216"/>
      <c r="D81" s="216"/>
      <c r="E81" s="216"/>
      <c r="F81" s="216"/>
      <c r="G81" s="20">
        <v>196</v>
      </c>
      <c r="H81" s="122">
        <v>0</v>
      </c>
      <c r="I81" s="122">
        <v>0</v>
      </c>
      <c r="J81" s="122">
        <v>0</v>
      </c>
      <c r="K81" s="122">
        <v>0</v>
      </c>
    </row>
    <row r="82" spans="1:11" x14ac:dyDescent="0.2">
      <c r="A82" s="215" t="s">
        <v>186</v>
      </c>
      <c r="B82" s="215"/>
      <c r="C82" s="215"/>
      <c r="D82" s="215"/>
      <c r="E82" s="215"/>
      <c r="F82" s="215"/>
      <c r="G82" s="20">
        <v>197</v>
      </c>
      <c r="H82" s="122">
        <v>0</v>
      </c>
      <c r="I82" s="122">
        <v>0</v>
      </c>
      <c r="J82" s="122">
        <v>0</v>
      </c>
      <c r="K82" s="122">
        <v>0</v>
      </c>
    </row>
    <row r="83" spans="1:11" x14ac:dyDescent="0.2">
      <c r="A83" s="215" t="s">
        <v>187</v>
      </c>
      <c r="B83" s="215"/>
      <c r="C83" s="215"/>
      <c r="D83" s="215"/>
      <c r="E83" s="215"/>
      <c r="F83" s="215"/>
      <c r="G83" s="20">
        <v>198</v>
      </c>
      <c r="H83" s="122">
        <v>0</v>
      </c>
      <c r="I83" s="122">
        <v>0</v>
      </c>
      <c r="J83" s="122">
        <v>0</v>
      </c>
      <c r="K83" s="122">
        <v>0</v>
      </c>
    </row>
    <row r="84" spans="1:11" x14ac:dyDescent="0.2">
      <c r="A84" s="193" t="s">
        <v>116</v>
      </c>
      <c r="B84" s="193"/>
      <c r="C84" s="193"/>
      <c r="D84" s="193"/>
      <c r="E84" s="193"/>
      <c r="F84" s="193"/>
      <c r="G84" s="213"/>
      <c r="H84" s="213"/>
      <c r="I84" s="213"/>
      <c r="J84" s="214"/>
      <c r="K84" s="214"/>
    </row>
    <row r="85" spans="1:11" x14ac:dyDescent="0.2">
      <c r="A85" s="210" t="s">
        <v>188</v>
      </c>
      <c r="B85" s="210"/>
      <c r="C85" s="210"/>
      <c r="D85" s="210"/>
      <c r="E85" s="210"/>
      <c r="F85" s="210"/>
      <c r="G85" s="20">
        <v>199</v>
      </c>
      <c r="H85" s="39">
        <f>H86+H87</f>
        <v>0</v>
      </c>
      <c r="I85" s="39">
        <f>I86+I87</f>
        <v>0</v>
      </c>
      <c r="J85" s="39">
        <f>J86+J87</f>
        <v>0</v>
      </c>
      <c r="K85" s="39">
        <f>K86+K87</f>
        <v>0</v>
      </c>
    </row>
    <row r="86" spans="1:11" x14ac:dyDescent="0.2">
      <c r="A86" s="211" t="s">
        <v>189</v>
      </c>
      <c r="B86" s="211"/>
      <c r="C86" s="211"/>
      <c r="D86" s="211"/>
      <c r="E86" s="211"/>
      <c r="F86" s="211"/>
      <c r="G86" s="15">
        <v>200</v>
      </c>
      <c r="H86" s="40"/>
      <c r="I86" s="40"/>
      <c r="J86" s="40"/>
      <c r="K86" s="40"/>
    </row>
    <row r="87" spans="1:11" x14ac:dyDescent="0.2">
      <c r="A87" s="211" t="s">
        <v>190</v>
      </c>
      <c r="B87" s="211"/>
      <c r="C87" s="211"/>
      <c r="D87" s="211"/>
      <c r="E87" s="211"/>
      <c r="F87" s="211"/>
      <c r="G87" s="15">
        <v>201</v>
      </c>
      <c r="H87" s="40"/>
      <c r="I87" s="40"/>
      <c r="J87" s="40"/>
      <c r="K87" s="40"/>
    </row>
    <row r="88" spans="1:11" x14ac:dyDescent="0.2">
      <c r="A88" s="219" t="s">
        <v>118</v>
      </c>
      <c r="B88" s="219"/>
      <c r="C88" s="219"/>
      <c r="D88" s="219"/>
      <c r="E88" s="219"/>
      <c r="F88" s="219"/>
      <c r="G88" s="220"/>
      <c r="H88" s="220"/>
      <c r="I88" s="220"/>
      <c r="J88" s="214"/>
      <c r="K88" s="214"/>
    </row>
    <row r="89" spans="1:11" x14ac:dyDescent="0.2">
      <c r="A89" s="189" t="s">
        <v>191</v>
      </c>
      <c r="B89" s="189"/>
      <c r="C89" s="189"/>
      <c r="D89" s="189"/>
      <c r="E89" s="189"/>
      <c r="F89" s="189"/>
      <c r="G89" s="15">
        <v>202</v>
      </c>
      <c r="H89" s="40">
        <v>-49349732</v>
      </c>
      <c r="I89" s="40">
        <v>-16209337</v>
      </c>
      <c r="J89" s="40">
        <v>-24248009</v>
      </c>
      <c r="K89" s="40">
        <v>8629925</v>
      </c>
    </row>
    <row r="90" spans="1:11" ht="24" customHeight="1" x14ac:dyDescent="0.2">
      <c r="A90" s="209" t="s">
        <v>192</v>
      </c>
      <c r="B90" s="209"/>
      <c r="C90" s="209"/>
      <c r="D90" s="209"/>
      <c r="E90" s="209"/>
      <c r="F90" s="209"/>
      <c r="G90" s="20">
        <v>203</v>
      </c>
      <c r="H90" s="39">
        <f>SUM(H91:H98)</f>
        <v>0</v>
      </c>
      <c r="I90" s="39">
        <f>SUM(I91:I98)</f>
        <v>0</v>
      </c>
      <c r="J90" s="39">
        <f>SUM(J91:J98)</f>
        <v>0</v>
      </c>
      <c r="K90" s="39">
        <f>SUM(K91:K98)</f>
        <v>0</v>
      </c>
    </row>
    <row r="91" spans="1:11" x14ac:dyDescent="0.2">
      <c r="A91" s="212" t="s">
        <v>193</v>
      </c>
      <c r="B91" s="212"/>
      <c r="C91" s="212"/>
      <c r="D91" s="212"/>
      <c r="E91" s="212"/>
      <c r="F91" s="212"/>
      <c r="G91" s="15">
        <v>204</v>
      </c>
      <c r="H91" s="40"/>
      <c r="I91" s="40"/>
      <c r="J91" s="40"/>
      <c r="K91" s="40"/>
    </row>
    <row r="92" spans="1:11" ht="22.15" customHeight="1" x14ac:dyDescent="0.2">
      <c r="A92" s="212" t="s">
        <v>194</v>
      </c>
      <c r="B92" s="212"/>
      <c r="C92" s="212"/>
      <c r="D92" s="212"/>
      <c r="E92" s="212"/>
      <c r="F92" s="212"/>
      <c r="G92" s="15">
        <v>205</v>
      </c>
      <c r="H92" s="40"/>
      <c r="I92" s="40"/>
      <c r="J92" s="40"/>
      <c r="K92" s="40"/>
    </row>
    <row r="93" spans="1:11" ht="22.15" customHeight="1" x14ac:dyDescent="0.2">
      <c r="A93" s="212" t="s">
        <v>195</v>
      </c>
      <c r="B93" s="212"/>
      <c r="C93" s="212"/>
      <c r="D93" s="212"/>
      <c r="E93" s="212"/>
      <c r="F93" s="212"/>
      <c r="G93" s="15">
        <v>206</v>
      </c>
      <c r="H93" s="40"/>
      <c r="I93" s="40"/>
      <c r="J93" s="40"/>
      <c r="K93" s="40"/>
    </row>
    <row r="94" spans="1:11" ht="22.15" customHeight="1" x14ac:dyDescent="0.2">
      <c r="A94" s="212" t="s">
        <v>196</v>
      </c>
      <c r="B94" s="212"/>
      <c r="C94" s="212"/>
      <c r="D94" s="212"/>
      <c r="E94" s="212"/>
      <c r="F94" s="212"/>
      <c r="G94" s="15">
        <v>207</v>
      </c>
      <c r="H94" s="40"/>
      <c r="I94" s="40"/>
      <c r="J94" s="40"/>
      <c r="K94" s="40"/>
    </row>
    <row r="95" spans="1:11" ht="22.15" customHeight="1" x14ac:dyDescent="0.2">
      <c r="A95" s="212" t="s">
        <v>197</v>
      </c>
      <c r="B95" s="212"/>
      <c r="C95" s="212"/>
      <c r="D95" s="212"/>
      <c r="E95" s="212"/>
      <c r="F95" s="212"/>
      <c r="G95" s="15">
        <v>208</v>
      </c>
      <c r="H95" s="40"/>
      <c r="I95" s="40"/>
      <c r="J95" s="40"/>
      <c r="K95" s="40"/>
    </row>
    <row r="96" spans="1:11" ht="22.15" customHeight="1" x14ac:dyDescent="0.2">
      <c r="A96" s="212" t="s">
        <v>198</v>
      </c>
      <c r="B96" s="212"/>
      <c r="C96" s="212"/>
      <c r="D96" s="212"/>
      <c r="E96" s="212"/>
      <c r="F96" s="212"/>
      <c r="G96" s="15">
        <v>209</v>
      </c>
      <c r="H96" s="40"/>
      <c r="I96" s="40"/>
      <c r="J96" s="40"/>
      <c r="K96" s="40"/>
    </row>
    <row r="97" spans="1:11" x14ac:dyDescent="0.2">
      <c r="A97" s="212" t="s">
        <v>199</v>
      </c>
      <c r="B97" s="212"/>
      <c r="C97" s="212"/>
      <c r="D97" s="212"/>
      <c r="E97" s="212"/>
      <c r="F97" s="212"/>
      <c r="G97" s="15">
        <v>210</v>
      </c>
      <c r="H97" s="40"/>
      <c r="I97" s="40"/>
      <c r="J97" s="40"/>
      <c r="K97" s="40"/>
    </row>
    <row r="98" spans="1:11" x14ac:dyDescent="0.2">
      <c r="A98" s="212" t="s">
        <v>200</v>
      </c>
      <c r="B98" s="212"/>
      <c r="C98" s="212"/>
      <c r="D98" s="212"/>
      <c r="E98" s="212"/>
      <c r="F98" s="212"/>
      <c r="G98" s="15">
        <v>211</v>
      </c>
      <c r="H98" s="40"/>
      <c r="I98" s="40"/>
      <c r="J98" s="40"/>
      <c r="K98" s="40"/>
    </row>
    <row r="99" spans="1:11" x14ac:dyDescent="0.2">
      <c r="A99" s="189" t="s">
        <v>119</v>
      </c>
      <c r="B99" s="189"/>
      <c r="C99" s="189"/>
      <c r="D99" s="189"/>
      <c r="E99" s="189"/>
      <c r="F99" s="189"/>
      <c r="G99" s="15">
        <v>212</v>
      </c>
      <c r="H99" s="40"/>
      <c r="I99" s="40"/>
      <c r="J99" s="40"/>
      <c r="K99" s="40"/>
    </row>
    <row r="100" spans="1:11" ht="22.9" customHeight="1" x14ac:dyDescent="0.2">
      <c r="A100" s="209" t="s">
        <v>201</v>
      </c>
      <c r="B100" s="209"/>
      <c r="C100" s="209"/>
      <c r="D100" s="209"/>
      <c r="E100" s="209"/>
      <c r="F100" s="209"/>
      <c r="G100" s="20">
        <v>213</v>
      </c>
      <c r="H100" s="39">
        <f>H90-H99</f>
        <v>0</v>
      </c>
      <c r="I100" s="39">
        <f>I90-I99</f>
        <v>0</v>
      </c>
      <c r="J100" s="39">
        <f>J90-J99</f>
        <v>0</v>
      </c>
      <c r="K100" s="39">
        <f>K90-K99</f>
        <v>0</v>
      </c>
    </row>
    <row r="101" spans="1:11" x14ac:dyDescent="0.2">
      <c r="A101" s="209" t="s">
        <v>202</v>
      </c>
      <c r="B101" s="209"/>
      <c r="C101" s="209"/>
      <c r="D101" s="209"/>
      <c r="E101" s="209"/>
      <c r="F101" s="209"/>
      <c r="G101" s="20">
        <v>214</v>
      </c>
      <c r="H101" s="39">
        <f>H89+H100</f>
        <v>-49349732</v>
      </c>
      <c r="I101" s="39">
        <f>I89+I100</f>
        <v>-16209337</v>
      </c>
      <c r="J101" s="39">
        <f>J89+J100</f>
        <v>-24248009</v>
      </c>
      <c r="K101" s="39">
        <f>K89+K100</f>
        <v>8629925</v>
      </c>
    </row>
    <row r="102" spans="1:11" x14ac:dyDescent="0.2">
      <c r="A102" s="193" t="s">
        <v>203</v>
      </c>
      <c r="B102" s="193"/>
      <c r="C102" s="193"/>
      <c r="D102" s="193"/>
      <c r="E102" s="193"/>
      <c r="F102" s="193"/>
      <c r="G102" s="213"/>
      <c r="H102" s="213"/>
      <c r="I102" s="213"/>
      <c r="J102" s="214"/>
      <c r="K102" s="214"/>
    </row>
    <row r="103" spans="1:11" x14ac:dyDescent="0.2">
      <c r="A103" s="210" t="s">
        <v>204</v>
      </c>
      <c r="B103" s="210"/>
      <c r="C103" s="210"/>
      <c r="D103" s="210"/>
      <c r="E103" s="210"/>
      <c r="F103" s="210"/>
      <c r="G103" s="20">
        <v>215</v>
      </c>
      <c r="H103" s="39">
        <f>H104+H105</f>
        <v>0</v>
      </c>
      <c r="I103" s="39">
        <f>I104+I105</f>
        <v>0</v>
      </c>
      <c r="J103" s="39">
        <f>J104+J105</f>
        <v>0</v>
      </c>
      <c r="K103" s="39">
        <f>K104+K105</f>
        <v>0</v>
      </c>
    </row>
    <row r="104" spans="1:11" x14ac:dyDescent="0.2">
      <c r="A104" s="211" t="s">
        <v>117</v>
      </c>
      <c r="B104" s="211"/>
      <c r="C104" s="211"/>
      <c r="D104" s="211"/>
      <c r="E104" s="211"/>
      <c r="F104" s="211"/>
      <c r="G104" s="15">
        <v>216</v>
      </c>
      <c r="H104" s="40"/>
      <c r="I104" s="40"/>
      <c r="J104" s="40"/>
      <c r="K104" s="40"/>
    </row>
    <row r="105" spans="1:11" x14ac:dyDescent="0.2">
      <c r="A105" s="211" t="s">
        <v>205</v>
      </c>
      <c r="B105" s="211"/>
      <c r="C105" s="211"/>
      <c r="D105" s="211"/>
      <c r="E105" s="211"/>
      <c r="F105" s="211"/>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94488188976377963" right="0.19685039370078741" top="0.98425196850393704" bottom="0.98425196850393704" header="0.51181102362204722" footer="0.51181102362204722"/>
  <pageSetup paperSize="256"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9" zoomScale="110" zoomScaleNormal="100" workbookViewId="0">
      <selection activeCell="H26" sqref="H26"/>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2" t="s">
        <v>206</v>
      </c>
      <c r="B1" s="263"/>
      <c r="C1" s="263"/>
      <c r="D1" s="263"/>
      <c r="E1" s="263"/>
      <c r="F1" s="263"/>
      <c r="G1" s="263"/>
      <c r="H1" s="263"/>
      <c r="I1" s="263"/>
    </row>
    <row r="2" spans="1:9" ht="12.75" customHeight="1" x14ac:dyDescent="0.2">
      <c r="A2" s="222" t="s">
        <v>450</v>
      </c>
      <c r="B2" s="222"/>
      <c r="C2" s="222"/>
      <c r="D2" s="222"/>
      <c r="E2" s="222"/>
      <c r="F2" s="222"/>
      <c r="G2" s="222"/>
      <c r="H2" s="222"/>
      <c r="I2" s="222"/>
    </row>
    <row r="3" spans="1:9" x14ac:dyDescent="0.2">
      <c r="A3" s="265" t="s">
        <v>355</v>
      </c>
      <c r="B3" s="266"/>
      <c r="C3" s="266"/>
      <c r="D3" s="266"/>
      <c r="E3" s="266"/>
      <c r="F3" s="266"/>
      <c r="G3" s="266"/>
      <c r="H3" s="266"/>
      <c r="I3" s="266"/>
    </row>
    <row r="4" spans="1:9" x14ac:dyDescent="0.2">
      <c r="A4" s="264" t="s">
        <v>448</v>
      </c>
      <c r="B4" s="202"/>
      <c r="C4" s="202"/>
      <c r="D4" s="202"/>
      <c r="E4" s="202"/>
      <c r="F4" s="202"/>
      <c r="G4" s="202"/>
      <c r="H4" s="202"/>
      <c r="I4" s="203"/>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3">
        <v>2</v>
      </c>
      <c r="H6" s="42" t="s">
        <v>207</v>
      </c>
      <c r="I6" s="42" t="s">
        <v>208</v>
      </c>
    </row>
    <row r="7" spans="1:9" x14ac:dyDescent="0.2">
      <c r="A7" s="241" t="s">
        <v>209</v>
      </c>
      <c r="B7" s="242"/>
      <c r="C7" s="242"/>
      <c r="D7" s="242"/>
      <c r="E7" s="242"/>
      <c r="F7" s="242"/>
      <c r="G7" s="242"/>
      <c r="H7" s="242"/>
      <c r="I7" s="243"/>
    </row>
    <row r="8" spans="1:9" ht="12.75" customHeight="1" x14ac:dyDescent="0.2">
      <c r="A8" s="244" t="s">
        <v>210</v>
      </c>
      <c r="B8" s="245"/>
      <c r="C8" s="245"/>
      <c r="D8" s="245"/>
      <c r="E8" s="245"/>
      <c r="F8" s="246"/>
      <c r="G8" s="24">
        <v>1</v>
      </c>
      <c r="H8" s="43">
        <v>-49349732</v>
      </c>
      <c r="I8" s="43">
        <v>-24248009</v>
      </c>
    </row>
    <row r="9" spans="1:9" ht="12.75" customHeight="1" x14ac:dyDescent="0.2">
      <c r="A9" s="259" t="s">
        <v>211</v>
      </c>
      <c r="B9" s="260"/>
      <c r="C9" s="260"/>
      <c r="D9" s="260"/>
      <c r="E9" s="260"/>
      <c r="F9" s="261"/>
      <c r="G9" s="25">
        <v>2</v>
      </c>
      <c r="H9" s="44">
        <f>H10+H11+H12+H13+H14+H15+H16+H17</f>
        <v>47553906</v>
      </c>
      <c r="I9" s="44">
        <f>I10+I11+I12+I13+I14+I15+I16+I17</f>
        <v>48830674</v>
      </c>
    </row>
    <row r="10" spans="1:9" ht="12.75" customHeight="1" x14ac:dyDescent="0.2">
      <c r="A10" s="256" t="s">
        <v>212</v>
      </c>
      <c r="B10" s="257"/>
      <c r="C10" s="257"/>
      <c r="D10" s="257"/>
      <c r="E10" s="257"/>
      <c r="F10" s="258"/>
      <c r="G10" s="26">
        <v>3</v>
      </c>
      <c r="H10" s="45">
        <v>47553906</v>
      </c>
      <c r="I10" s="33">
        <v>48830674</v>
      </c>
    </row>
    <row r="11" spans="1:9" ht="22.15" customHeight="1" x14ac:dyDescent="0.2">
      <c r="A11" s="256" t="s">
        <v>213</v>
      </c>
      <c r="B11" s="257"/>
      <c r="C11" s="257"/>
      <c r="D11" s="257"/>
      <c r="E11" s="257"/>
      <c r="F11" s="258"/>
      <c r="G11" s="26">
        <v>4</v>
      </c>
      <c r="H11" s="45"/>
      <c r="I11" s="45"/>
    </row>
    <row r="12" spans="1:9" ht="23.45" customHeight="1" x14ac:dyDescent="0.2">
      <c r="A12" s="256" t="s">
        <v>214</v>
      </c>
      <c r="B12" s="257"/>
      <c r="C12" s="257"/>
      <c r="D12" s="257"/>
      <c r="E12" s="257"/>
      <c r="F12" s="258"/>
      <c r="G12" s="26">
        <v>5</v>
      </c>
      <c r="H12" s="45"/>
      <c r="I12" s="45"/>
    </row>
    <row r="13" spans="1:9" ht="12.75" customHeight="1" x14ac:dyDescent="0.2">
      <c r="A13" s="256" t="s">
        <v>215</v>
      </c>
      <c r="B13" s="257"/>
      <c r="C13" s="257"/>
      <c r="D13" s="257"/>
      <c r="E13" s="257"/>
      <c r="F13" s="258"/>
      <c r="G13" s="26">
        <v>6</v>
      </c>
      <c r="H13" s="45"/>
      <c r="I13" s="45"/>
    </row>
    <row r="14" spans="1:9" ht="12.75" customHeight="1" x14ac:dyDescent="0.2">
      <c r="A14" s="256" t="s">
        <v>216</v>
      </c>
      <c r="B14" s="257"/>
      <c r="C14" s="257"/>
      <c r="D14" s="257"/>
      <c r="E14" s="257"/>
      <c r="F14" s="258"/>
      <c r="G14" s="26">
        <v>7</v>
      </c>
      <c r="H14" s="45"/>
      <c r="I14" s="45"/>
    </row>
    <row r="15" spans="1:9" ht="12.75" customHeight="1" x14ac:dyDescent="0.2">
      <c r="A15" s="256" t="s">
        <v>217</v>
      </c>
      <c r="B15" s="257"/>
      <c r="C15" s="257"/>
      <c r="D15" s="257"/>
      <c r="E15" s="257"/>
      <c r="F15" s="258"/>
      <c r="G15" s="26">
        <v>8</v>
      </c>
      <c r="H15" s="45"/>
      <c r="I15" s="45"/>
    </row>
    <row r="16" spans="1:9" ht="12.75" customHeight="1" x14ac:dyDescent="0.2">
      <c r="A16" s="256" t="s">
        <v>218</v>
      </c>
      <c r="B16" s="257"/>
      <c r="C16" s="257"/>
      <c r="D16" s="257"/>
      <c r="E16" s="257"/>
      <c r="F16" s="258"/>
      <c r="G16" s="26">
        <v>9</v>
      </c>
      <c r="H16" s="45"/>
      <c r="I16" s="45"/>
    </row>
    <row r="17" spans="1:9" ht="25.15" customHeight="1" x14ac:dyDescent="0.2">
      <c r="A17" s="256" t="s">
        <v>219</v>
      </c>
      <c r="B17" s="257"/>
      <c r="C17" s="257"/>
      <c r="D17" s="257"/>
      <c r="E17" s="257"/>
      <c r="F17" s="258"/>
      <c r="G17" s="26">
        <v>10</v>
      </c>
      <c r="H17" s="45"/>
      <c r="I17" s="45"/>
    </row>
    <row r="18" spans="1:9" ht="28.15" customHeight="1" x14ac:dyDescent="0.2">
      <c r="A18" s="235" t="s">
        <v>390</v>
      </c>
      <c r="B18" s="236"/>
      <c r="C18" s="236"/>
      <c r="D18" s="236"/>
      <c r="E18" s="236"/>
      <c r="F18" s="237"/>
      <c r="G18" s="25">
        <v>11</v>
      </c>
      <c r="H18" s="44">
        <f>H8+H9</f>
        <v>-1795826</v>
      </c>
      <c r="I18" s="44">
        <f>I8+I9</f>
        <v>24582665</v>
      </c>
    </row>
    <row r="19" spans="1:9" ht="12.75" customHeight="1" x14ac:dyDescent="0.2">
      <c r="A19" s="259" t="s">
        <v>220</v>
      </c>
      <c r="B19" s="260"/>
      <c r="C19" s="260"/>
      <c r="D19" s="260"/>
      <c r="E19" s="260"/>
      <c r="F19" s="261"/>
      <c r="G19" s="25">
        <v>12</v>
      </c>
      <c r="H19" s="44">
        <f>H20+H21+H22+H23</f>
        <v>19296227</v>
      </c>
      <c r="I19" s="44">
        <f>I20+I21+I22+I23</f>
        <v>30665453</v>
      </c>
    </row>
    <row r="20" spans="1:9" ht="12.75" customHeight="1" x14ac:dyDescent="0.2">
      <c r="A20" s="256" t="s">
        <v>221</v>
      </c>
      <c r="B20" s="257"/>
      <c r="C20" s="257"/>
      <c r="D20" s="257"/>
      <c r="E20" s="257"/>
      <c r="F20" s="258"/>
      <c r="G20" s="26">
        <v>13</v>
      </c>
      <c r="H20" s="45">
        <v>24526220</v>
      </c>
      <c r="I20" s="45">
        <v>40678205</v>
      </c>
    </row>
    <row r="21" spans="1:9" ht="12.75" customHeight="1" x14ac:dyDescent="0.2">
      <c r="A21" s="256" t="s">
        <v>222</v>
      </c>
      <c r="B21" s="257"/>
      <c r="C21" s="257"/>
      <c r="D21" s="257"/>
      <c r="E21" s="257"/>
      <c r="F21" s="258"/>
      <c r="G21" s="26">
        <v>14</v>
      </c>
      <c r="H21" s="45">
        <v>-4450072</v>
      </c>
      <c r="I21" s="45">
        <v>-7601236</v>
      </c>
    </row>
    <row r="22" spans="1:9" ht="12.75" customHeight="1" x14ac:dyDescent="0.2">
      <c r="A22" s="256" t="s">
        <v>223</v>
      </c>
      <c r="B22" s="257"/>
      <c r="C22" s="257"/>
      <c r="D22" s="257"/>
      <c r="E22" s="257"/>
      <c r="F22" s="258"/>
      <c r="G22" s="26">
        <v>15</v>
      </c>
      <c r="H22" s="45">
        <v>-779921</v>
      </c>
      <c r="I22" s="45">
        <f>-2485769+74253</f>
        <v>-2411516</v>
      </c>
    </row>
    <row r="23" spans="1:9" ht="12.75" customHeight="1" x14ac:dyDescent="0.2">
      <c r="A23" s="256" t="s">
        <v>224</v>
      </c>
      <c r="B23" s="257"/>
      <c r="C23" s="257"/>
      <c r="D23" s="257"/>
      <c r="E23" s="257"/>
      <c r="F23" s="258"/>
      <c r="G23" s="26">
        <v>16</v>
      </c>
      <c r="H23" s="45"/>
      <c r="I23" s="45"/>
    </row>
    <row r="24" spans="1:9" ht="12.75" customHeight="1" x14ac:dyDescent="0.2">
      <c r="A24" s="235" t="s">
        <v>225</v>
      </c>
      <c r="B24" s="236"/>
      <c r="C24" s="236"/>
      <c r="D24" s="236"/>
      <c r="E24" s="236"/>
      <c r="F24" s="237"/>
      <c r="G24" s="25">
        <v>17</v>
      </c>
      <c r="H24" s="44">
        <f>H18+H19</f>
        <v>17500401</v>
      </c>
      <c r="I24" s="44">
        <f>I18+I19</f>
        <v>55248118</v>
      </c>
    </row>
    <row r="25" spans="1:9" ht="12.75" customHeight="1" x14ac:dyDescent="0.2">
      <c r="A25" s="247" t="s">
        <v>226</v>
      </c>
      <c r="B25" s="248"/>
      <c r="C25" s="248"/>
      <c r="D25" s="248"/>
      <c r="E25" s="248"/>
      <c r="F25" s="249"/>
      <c r="G25" s="26">
        <v>18</v>
      </c>
      <c r="H25" s="45">
        <v>-736886</v>
      </c>
      <c r="I25" s="45">
        <v>-992683</v>
      </c>
    </row>
    <row r="26" spans="1:9" ht="12.75" customHeight="1" x14ac:dyDescent="0.2">
      <c r="A26" s="247" t="s">
        <v>227</v>
      </c>
      <c r="B26" s="248"/>
      <c r="C26" s="248"/>
      <c r="D26" s="248"/>
      <c r="E26" s="248"/>
      <c r="F26" s="249"/>
      <c r="G26" s="26">
        <v>19</v>
      </c>
      <c r="H26" s="45">
        <v>-749958</v>
      </c>
      <c r="I26" s="45">
        <v>-1080862</v>
      </c>
    </row>
    <row r="27" spans="1:9" ht="25.9" customHeight="1" x14ac:dyDescent="0.2">
      <c r="A27" s="238" t="s">
        <v>228</v>
      </c>
      <c r="B27" s="239"/>
      <c r="C27" s="239"/>
      <c r="D27" s="239"/>
      <c r="E27" s="239"/>
      <c r="F27" s="240"/>
      <c r="G27" s="27">
        <v>20</v>
      </c>
      <c r="H27" s="46">
        <f>H24+H25+H26</f>
        <v>16013557</v>
      </c>
      <c r="I27" s="46">
        <f>I24+I25+I26</f>
        <v>53174573</v>
      </c>
    </row>
    <row r="28" spans="1:9" x14ac:dyDescent="0.2">
      <c r="A28" s="241" t="s">
        <v>229</v>
      </c>
      <c r="B28" s="242"/>
      <c r="C28" s="242"/>
      <c r="D28" s="242"/>
      <c r="E28" s="242"/>
      <c r="F28" s="242"/>
      <c r="G28" s="242"/>
      <c r="H28" s="242"/>
      <c r="I28" s="243"/>
    </row>
    <row r="29" spans="1:9" ht="30.6" customHeight="1" x14ac:dyDescent="0.2">
      <c r="A29" s="244" t="s">
        <v>230</v>
      </c>
      <c r="B29" s="245"/>
      <c r="C29" s="245"/>
      <c r="D29" s="245"/>
      <c r="E29" s="245"/>
      <c r="F29" s="246"/>
      <c r="G29" s="24">
        <v>21</v>
      </c>
      <c r="H29" s="47">
        <v>85118</v>
      </c>
      <c r="I29" s="47">
        <v>132068</v>
      </c>
    </row>
    <row r="30" spans="1:9" ht="12.75" customHeight="1" x14ac:dyDescent="0.2">
      <c r="A30" s="247" t="s">
        <v>231</v>
      </c>
      <c r="B30" s="248"/>
      <c r="C30" s="248"/>
      <c r="D30" s="248"/>
      <c r="E30" s="248"/>
      <c r="F30" s="249"/>
      <c r="G30" s="26">
        <v>22</v>
      </c>
      <c r="H30" s="48"/>
      <c r="I30" s="48"/>
    </row>
    <row r="31" spans="1:9" ht="12.75" customHeight="1" x14ac:dyDescent="0.2">
      <c r="A31" s="247" t="s">
        <v>232</v>
      </c>
      <c r="B31" s="248"/>
      <c r="C31" s="248"/>
      <c r="D31" s="248"/>
      <c r="E31" s="248"/>
      <c r="F31" s="249"/>
      <c r="G31" s="26">
        <v>23</v>
      </c>
      <c r="H31" s="48">
        <v>305654</v>
      </c>
      <c r="I31" s="48">
        <v>254476</v>
      </c>
    </row>
    <row r="32" spans="1:9" ht="12.75" customHeight="1" x14ac:dyDescent="0.2">
      <c r="A32" s="247" t="s">
        <v>233</v>
      </c>
      <c r="B32" s="248"/>
      <c r="C32" s="248"/>
      <c r="D32" s="248"/>
      <c r="E32" s="248"/>
      <c r="F32" s="249"/>
      <c r="G32" s="26">
        <v>24</v>
      </c>
      <c r="H32" s="48"/>
      <c r="I32" s="48"/>
    </row>
    <row r="33" spans="1:9" ht="12.75" customHeight="1" x14ac:dyDescent="0.2">
      <c r="A33" s="247" t="s">
        <v>234</v>
      </c>
      <c r="B33" s="248"/>
      <c r="C33" s="248"/>
      <c r="D33" s="248"/>
      <c r="E33" s="248"/>
      <c r="F33" s="249"/>
      <c r="G33" s="26">
        <v>25</v>
      </c>
      <c r="H33" s="48"/>
      <c r="I33" s="48"/>
    </row>
    <row r="34" spans="1:9" ht="12.75" customHeight="1" x14ac:dyDescent="0.2">
      <c r="A34" s="247" t="s">
        <v>235</v>
      </c>
      <c r="B34" s="248"/>
      <c r="C34" s="248"/>
      <c r="D34" s="248"/>
      <c r="E34" s="248"/>
      <c r="F34" s="249"/>
      <c r="G34" s="26">
        <v>26</v>
      </c>
      <c r="H34" s="48"/>
      <c r="I34" s="48"/>
    </row>
    <row r="35" spans="1:9" ht="26.45" customHeight="1" x14ac:dyDescent="0.2">
      <c r="A35" s="235" t="s">
        <v>236</v>
      </c>
      <c r="B35" s="236"/>
      <c r="C35" s="236"/>
      <c r="D35" s="236"/>
      <c r="E35" s="236"/>
      <c r="F35" s="237"/>
      <c r="G35" s="25">
        <v>27</v>
      </c>
      <c r="H35" s="49">
        <f>H29+H30+H31+H32+H33+H34</f>
        <v>390772</v>
      </c>
      <c r="I35" s="49">
        <f>I29+I30+I31+I32+I33+I34</f>
        <v>386544</v>
      </c>
    </row>
    <row r="36" spans="1:9" ht="22.9" customHeight="1" x14ac:dyDescent="0.2">
      <c r="A36" s="247" t="s">
        <v>237</v>
      </c>
      <c r="B36" s="248"/>
      <c r="C36" s="248"/>
      <c r="D36" s="248"/>
      <c r="E36" s="248"/>
      <c r="F36" s="249"/>
      <c r="G36" s="26">
        <v>28</v>
      </c>
      <c r="H36" s="48">
        <v>-107368478</v>
      </c>
      <c r="I36" s="48">
        <v>-174817518</v>
      </c>
    </row>
    <row r="37" spans="1:9" ht="12.75" customHeight="1" x14ac:dyDescent="0.2">
      <c r="A37" s="247" t="s">
        <v>238</v>
      </c>
      <c r="B37" s="248"/>
      <c r="C37" s="248"/>
      <c r="D37" s="248"/>
      <c r="E37" s="248"/>
      <c r="F37" s="249"/>
      <c r="G37" s="26">
        <v>29</v>
      </c>
      <c r="H37" s="48"/>
      <c r="I37" s="48"/>
    </row>
    <row r="38" spans="1:9" ht="12.75" customHeight="1" x14ac:dyDescent="0.2">
      <c r="A38" s="247" t="s">
        <v>239</v>
      </c>
      <c r="B38" s="248"/>
      <c r="C38" s="248"/>
      <c r="D38" s="248"/>
      <c r="E38" s="248"/>
      <c r="F38" s="249"/>
      <c r="G38" s="26">
        <v>30</v>
      </c>
      <c r="H38" s="48"/>
      <c r="I38" s="48"/>
    </row>
    <row r="39" spans="1:9" ht="12.75" customHeight="1" x14ac:dyDescent="0.2">
      <c r="A39" s="247" t="s">
        <v>240</v>
      </c>
      <c r="B39" s="248"/>
      <c r="C39" s="248"/>
      <c r="D39" s="248"/>
      <c r="E39" s="248"/>
      <c r="F39" s="249"/>
      <c r="G39" s="26">
        <v>31</v>
      </c>
      <c r="H39" s="48"/>
      <c r="I39" s="48"/>
    </row>
    <row r="40" spans="1:9" ht="12.75" customHeight="1" x14ac:dyDescent="0.2">
      <c r="A40" s="247" t="s">
        <v>241</v>
      </c>
      <c r="B40" s="248"/>
      <c r="C40" s="248"/>
      <c r="D40" s="248"/>
      <c r="E40" s="248"/>
      <c r="F40" s="249"/>
      <c r="G40" s="26">
        <v>32</v>
      </c>
      <c r="H40" s="48"/>
      <c r="I40" s="48"/>
    </row>
    <row r="41" spans="1:9" ht="24" customHeight="1" x14ac:dyDescent="0.2">
      <c r="A41" s="235" t="s">
        <v>242</v>
      </c>
      <c r="B41" s="236"/>
      <c r="C41" s="236"/>
      <c r="D41" s="236"/>
      <c r="E41" s="236"/>
      <c r="F41" s="237"/>
      <c r="G41" s="25">
        <v>33</v>
      </c>
      <c r="H41" s="49">
        <f>H36+H37+H38+H39+H40</f>
        <v>-107368478</v>
      </c>
      <c r="I41" s="49">
        <f>I36+I37+I38+I39+I40</f>
        <v>-174817518</v>
      </c>
    </row>
    <row r="42" spans="1:9" ht="29.45" customHeight="1" x14ac:dyDescent="0.2">
      <c r="A42" s="238" t="s">
        <v>243</v>
      </c>
      <c r="B42" s="239"/>
      <c r="C42" s="239"/>
      <c r="D42" s="239"/>
      <c r="E42" s="239"/>
      <c r="F42" s="240"/>
      <c r="G42" s="27">
        <v>34</v>
      </c>
      <c r="H42" s="50">
        <f>H35+H41</f>
        <v>-106977706</v>
      </c>
      <c r="I42" s="50">
        <f>I35+I41</f>
        <v>-174430974</v>
      </c>
    </row>
    <row r="43" spans="1:9" x14ac:dyDescent="0.2">
      <c r="A43" s="241" t="s">
        <v>244</v>
      </c>
      <c r="B43" s="242"/>
      <c r="C43" s="242"/>
      <c r="D43" s="242"/>
      <c r="E43" s="242"/>
      <c r="F43" s="242"/>
      <c r="G43" s="242"/>
      <c r="H43" s="242"/>
      <c r="I43" s="243"/>
    </row>
    <row r="44" spans="1:9" ht="12.75" customHeight="1" x14ac:dyDescent="0.2">
      <c r="A44" s="244" t="s">
        <v>245</v>
      </c>
      <c r="B44" s="245"/>
      <c r="C44" s="245"/>
      <c r="D44" s="245"/>
      <c r="E44" s="245"/>
      <c r="F44" s="246"/>
      <c r="G44" s="24">
        <v>35</v>
      </c>
      <c r="H44" s="47"/>
      <c r="I44" s="47"/>
    </row>
    <row r="45" spans="1:9" ht="25.15" customHeight="1" x14ac:dyDescent="0.2">
      <c r="A45" s="247" t="s">
        <v>246</v>
      </c>
      <c r="B45" s="248"/>
      <c r="C45" s="248"/>
      <c r="D45" s="248"/>
      <c r="E45" s="248"/>
      <c r="F45" s="249"/>
      <c r="G45" s="26">
        <v>36</v>
      </c>
      <c r="H45" s="48"/>
      <c r="I45" s="48"/>
    </row>
    <row r="46" spans="1:9" ht="12.75" customHeight="1" x14ac:dyDescent="0.2">
      <c r="A46" s="247" t="s">
        <v>247</v>
      </c>
      <c r="B46" s="248"/>
      <c r="C46" s="248"/>
      <c r="D46" s="248"/>
      <c r="E46" s="248"/>
      <c r="F46" s="249"/>
      <c r="G46" s="26">
        <v>37</v>
      </c>
      <c r="H46" s="48">
        <v>69072406</v>
      </c>
      <c r="I46" s="48">
        <v>110000000</v>
      </c>
    </row>
    <row r="47" spans="1:9" ht="12.75" customHeight="1" x14ac:dyDescent="0.2">
      <c r="A47" s="247" t="s">
        <v>248</v>
      </c>
      <c r="B47" s="248"/>
      <c r="C47" s="248"/>
      <c r="D47" s="248"/>
      <c r="E47" s="248"/>
      <c r="F47" s="249"/>
      <c r="G47" s="26">
        <v>38</v>
      </c>
      <c r="H47" s="48">
        <v>24000000</v>
      </c>
      <c r="I47" s="48">
        <v>37500000</v>
      </c>
    </row>
    <row r="48" spans="1:9" ht="22.15" customHeight="1" x14ac:dyDescent="0.2">
      <c r="A48" s="235" t="s">
        <v>249</v>
      </c>
      <c r="B48" s="236"/>
      <c r="C48" s="236"/>
      <c r="D48" s="236"/>
      <c r="E48" s="236"/>
      <c r="F48" s="237"/>
      <c r="G48" s="25">
        <v>39</v>
      </c>
      <c r="H48" s="49">
        <f>H44+H45+H46+H47</f>
        <v>93072406</v>
      </c>
      <c r="I48" s="49">
        <f>I44+I45+I46+I47</f>
        <v>147500000</v>
      </c>
    </row>
    <row r="49" spans="1:9" ht="24.6" customHeight="1" x14ac:dyDescent="0.2">
      <c r="A49" s="247" t="s">
        <v>389</v>
      </c>
      <c r="B49" s="248"/>
      <c r="C49" s="248"/>
      <c r="D49" s="248"/>
      <c r="E49" s="248"/>
      <c r="F49" s="249"/>
      <c r="G49" s="26">
        <v>40</v>
      </c>
      <c r="H49" s="48">
        <v>-12017108</v>
      </c>
      <c r="I49" s="48">
        <v>-14461103</v>
      </c>
    </row>
    <row r="50" spans="1:9" ht="12.75" customHeight="1" x14ac:dyDescent="0.2">
      <c r="A50" s="247" t="s">
        <v>250</v>
      </c>
      <c r="B50" s="248"/>
      <c r="C50" s="248"/>
      <c r="D50" s="248"/>
      <c r="E50" s="248"/>
      <c r="F50" s="249"/>
      <c r="G50" s="26">
        <v>41</v>
      </c>
      <c r="H50" s="48"/>
      <c r="I50" s="48"/>
    </row>
    <row r="51" spans="1:9" ht="12.75" customHeight="1" x14ac:dyDescent="0.2">
      <c r="A51" s="247" t="s">
        <v>251</v>
      </c>
      <c r="B51" s="248"/>
      <c r="C51" s="248"/>
      <c r="D51" s="248"/>
      <c r="E51" s="248"/>
      <c r="F51" s="249"/>
      <c r="G51" s="26">
        <v>42</v>
      </c>
      <c r="H51" s="48"/>
      <c r="I51" s="48"/>
    </row>
    <row r="52" spans="1:9" ht="22.9" customHeight="1" x14ac:dyDescent="0.2">
      <c r="A52" s="247" t="s">
        <v>252</v>
      </c>
      <c r="B52" s="248"/>
      <c r="C52" s="248"/>
      <c r="D52" s="248"/>
      <c r="E52" s="248"/>
      <c r="F52" s="249"/>
      <c r="G52" s="26">
        <v>43</v>
      </c>
      <c r="H52" s="48"/>
      <c r="I52" s="48"/>
    </row>
    <row r="53" spans="1:9" ht="12.75" customHeight="1" x14ac:dyDescent="0.2">
      <c r="A53" s="247" t="s">
        <v>253</v>
      </c>
      <c r="B53" s="248"/>
      <c r="C53" s="248"/>
      <c r="D53" s="248"/>
      <c r="E53" s="248"/>
      <c r="F53" s="249"/>
      <c r="G53" s="26">
        <v>44</v>
      </c>
      <c r="H53" s="48">
        <v>-27500000</v>
      </c>
      <c r="I53" s="48"/>
    </row>
    <row r="54" spans="1:9" ht="30.6" customHeight="1" x14ac:dyDescent="0.2">
      <c r="A54" s="235" t="s">
        <v>254</v>
      </c>
      <c r="B54" s="236"/>
      <c r="C54" s="236"/>
      <c r="D54" s="236"/>
      <c r="E54" s="236"/>
      <c r="F54" s="237"/>
      <c r="G54" s="25">
        <v>45</v>
      </c>
      <c r="H54" s="49">
        <f>H49+H50+H51+H52+H53</f>
        <v>-39517108</v>
      </c>
      <c r="I54" s="49">
        <f>I49+I50+I51+I52+I53</f>
        <v>-14461103</v>
      </c>
    </row>
    <row r="55" spans="1:9" ht="29.45" customHeight="1" x14ac:dyDescent="0.2">
      <c r="A55" s="250" t="s">
        <v>255</v>
      </c>
      <c r="B55" s="251"/>
      <c r="C55" s="251"/>
      <c r="D55" s="251"/>
      <c r="E55" s="251"/>
      <c r="F55" s="252"/>
      <c r="G55" s="25">
        <v>46</v>
      </c>
      <c r="H55" s="49">
        <f>H48+H54</f>
        <v>53555298</v>
      </c>
      <c r="I55" s="49">
        <f>I48+I54</f>
        <v>133038897</v>
      </c>
    </row>
    <row r="56" spans="1:9" x14ac:dyDescent="0.2">
      <c r="A56" s="247" t="s">
        <v>256</v>
      </c>
      <c r="B56" s="248"/>
      <c r="C56" s="248"/>
      <c r="D56" s="248"/>
      <c r="E56" s="248"/>
      <c r="F56" s="249"/>
      <c r="G56" s="26">
        <v>47</v>
      </c>
      <c r="H56" s="48"/>
      <c r="I56" s="48"/>
    </row>
    <row r="57" spans="1:9" ht="26.45" customHeight="1" x14ac:dyDescent="0.2">
      <c r="A57" s="250" t="s">
        <v>257</v>
      </c>
      <c r="B57" s="251"/>
      <c r="C57" s="251"/>
      <c r="D57" s="251"/>
      <c r="E57" s="251"/>
      <c r="F57" s="252"/>
      <c r="G57" s="25">
        <v>48</v>
      </c>
      <c r="H57" s="49">
        <f>H27+H42+H55+H56</f>
        <v>-37408851</v>
      </c>
      <c r="I57" s="49">
        <f>I27+I42+I55+I56</f>
        <v>11782496</v>
      </c>
    </row>
    <row r="58" spans="1:9" x14ac:dyDescent="0.2">
      <c r="A58" s="253" t="s">
        <v>258</v>
      </c>
      <c r="B58" s="254"/>
      <c r="C58" s="254"/>
      <c r="D58" s="254"/>
      <c r="E58" s="254"/>
      <c r="F58" s="255"/>
      <c r="G58" s="26">
        <v>49</v>
      </c>
      <c r="H58" s="48">
        <v>43762449</v>
      </c>
      <c r="I58" s="48">
        <v>13088915</v>
      </c>
    </row>
    <row r="59" spans="1:9" ht="31.15" customHeight="1" x14ac:dyDescent="0.2">
      <c r="A59" s="238" t="s">
        <v>259</v>
      </c>
      <c r="B59" s="239"/>
      <c r="C59" s="239"/>
      <c r="D59" s="239"/>
      <c r="E59" s="239"/>
      <c r="F59" s="240"/>
      <c r="G59" s="27">
        <v>50</v>
      </c>
      <c r="H59" s="50">
        <f>H57+H58</f>
        <v>6353598</v>
      </c>
      <c r="I59" s="50">
        <f>I57+I58</f>
        <v>24871411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256"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2" t="s">
        <v>260</v>
      </c>
      <c r="B1" s="263"/>
      <c r="C1" s="263"/>
      <c r="D1" s="263"/>
      <c r="E1" s="263"/>
      <c r="F1" s="263"/>
      <c r="G1" s="263"/>
      <c r="H1" s="263"/>
      <c r="I1" s="263"/>
    </row>
    <row r="2" spans="1:9" ht="12.75" customHeight="1" x14ac:dyDescent="0.2">
      <c r="A2" s="222" t="s">
        <v>412</v>
      </c>
      <c r="B2" s="198"/>
      <c r="C2" s="198"/>
      <c r="D2" s="198"/>
      <c r="E2" s="198"/>
      <c r="F2" s="198"/>
      <c r="G2" s="198"/>
      <c r="H2" s="198"/>
      <c r="I2" s="198"/>
    </row>
    <row r="3" spans="1:9" x14ac:dyDescent="0.2">
      <c r="A3" s="273" t="s">
        <v>355</v>
      </c>
      <c r="B3" s="274"/>
      <c r="C3" s="274"/>
      <c r="D3" s="274"/>
      <c r="E3" s="274"/>
      <c r="F3" s="274"/>
      <c r="G3" s="274"/>
      <c r="H3" s="274"/>
      <c r="I3" s="274"/>
    </row>
    <row r="4" spans="1:9" x14ac:dyDescent="0.2">
      <c r="A4" s="264" t="s">
        <v>413</v>
      </c>
      <c r="B4" s="202"/>
      <c r="C4" s="202"/>
      <c r="D4" s="202"/>
      <c r="E4" s="202"/>
      <c r="F4" s="202"/>
      <c r="G4" s="202"/>
      <c r="H4" s="202"/>
      <c r="I4" s="203"/>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8">
        <v>2</v>
      </c>
      <c r="H6" s="42" t="s">
        <v>207</v>
      </c>
      <c r="I6" s="42" t="s">
        <v>208</v>
      </c>
    </row>
    <row r="7" spans="1:9" x14ac:dyDescent="0.2">
      <c r="A7" s="281" t="s">
        <v>209</v>
      </c>
      <c r="B7" s="282"/>
      <c r="C7" s="282"/>
      <c r="D7" s="282"/>
      <c r="E7" s="282"/>
      <c r="F7" s="282"/>
      <c r="G7" s="282"/>
      <c r="H7" s="282"/>
      <c r="I7" s="283"/>
    </row>
    <row r="8" spans="1:9" x14ac:dyDescent="0.2">
      <c r="A8" s="284" t="s">
        <v>261</v>
      </c>
      <c r="B8" s="284"/>
      <c r="C8" s="284"/>
      <c r="D8" s="284"/>
      <c r="E8" s="284"/>
      <c r="F8" s="284"/>
      <c r="G8" s="29">
        <v>1</v>
      </c>
      <c r="H8" s="52">
        <v>0</v>
      </c>
      <c r="I8" s="52">
        <v>0</v>
      </c>
    </row>
    <row r="9" spans="1:9" x14ac:dyDescent="0.2">
      <c r="A9" s="279" t="s">
        <v>262</v>
      </c>
      <c r="B9" s="279"/>
      <c r="C9" s="279"/>
      <c r="D9" s="279"/>
      <c r="E9" s="279"/>
      <c r="F9" s="279"/>
      <c r="G9" s="30">
        <v>2</v>
      </c>
      <c r="H9" s="52">
        <v>0</v>
      </c>
      <c r="I9" s="52">
        <v>0</v>
      </c>
    </row>
    <row r="10" spans="1:9" x14ac:dyDescent="0.2">
      <c r="A10" s="279" t="s">
        <v>263</v>
      </c>
      <c r="B10" s="279"/>
      <c r="C10" s="279"/>
      <c r="D10" s="279"/>
      <c r="E10" s="279"/>
      <c r="F10" s="279"/>
      <c r="G10" s="30">
        <v>3</v>
      </c>
      <c r="H10" s="52">
        <v>0</v>
      </c>
      <c r="I10" s="52">
        <v>0</v>
      </c>
    </row>
    <row r="11" spans="1:9" x14ac:dyDescent="0.2">
      <c r="A11" s="279" t="s">
        <v>264</v>
      </c>
      <c r="B11" s="279"/>
      <c r="C11" s="279"/>
      <c r="D11" s="279"/>
      <c r="E11" s="279"/>
      <c r="F11" s="279"/>
      <c r="G11" s="30">
        <v>4</v>
      </c>
      <c r="H11" s="52">
        <v>0</v>
      </c>
      <c r="I11" s="52">
        <v>0</v>
      </c>
    </row>
    <row r="12" spans="1:9" x14ac:dyDescent="0.2">
      <c r="A12" s="279" t="s">
        <v>265</v>
      </c>
      <c r="B12" s="279"/>
      <c r="C12" s="279"/>
      <c r="D12" s="279"/>
      <c r="E12" s="279"/>
      <c r="F12" s="279"/>
      <c r="G12" s="30">
        <v>5</v>
      </c>
      <c r="H12" s="52">
        <v>0</v>
      </c>
      <c r="I12" s="52">
        <v>0</v>
      </c>
    </row>
    <row r="13" spans="1:9" x14ac:dyDescent="0.2">
      <c r="A13" s="279" t="s">
        <v>266</v>
      </c>
      <c r="B13" s="279"/>
      <c r="C13" s="279"/>
      <c r="D13" s="279"/>
      <c r="E13" s="279"/>
      <c r="F13" s="279"/>
      <c r="G13" s="30">
        <v>6</v>
      </c>
      <c r="H13" s="52">
        <v>0</v>
      </c>
      <c r="I13" s="52">
        <v>0</v>
      </c>
    </row>
    <row r="14" spans="1:9" x14ac:dyDescent="0.2">
      <c r="A14" s="279" t="s">
        <v>267</v>
      </c>
      <c r="B14" s="279"/>
      <c r="C14" s="279"/>
      <c r="D14" s="279"/>
      <c r="E14" s="279"/>
      <c r="F14" s="279"/>
      <c r="G14" s="30">
        <v>7</v>
      </c>
      <c r="H14" s="52">
        <v>0</v>
      </c>
      <c r="I14" s="52">
        <v>0</v>
      </c>
    </row>
    <row r="15" spans="1:9" x14ac:dyDescent="0.2">
      <c r="A15" s="279" t="s">
        <v>268</v>
      </c>
      <c r="B15" s="279"/>
      <c r="C15" s="279"/>
      <c r="D15" s="279"/>
      <c r="E15" s="279"/>
      <c r="F15" s="279"/>
      <c r="G15" s="30">
        <v>8</v>
      </c>
      <c r="H15" s="52">
        <v>0</v>
      </c>
      <c r="I15" s="52">
        <v>0</v>
      </c>
    </row>
    <row r="16" spans="1:9" x14ac:dyDescent="0.2">
      <c r="A16" s="277" t="s">
        <v>269</v>
      </c>
      <c r="B16" s="277"/>
      <c r="C16" s="277"/>
      <c r="D16" s="277"/>
      <c r="E16" s="277"/>
      <c r="F16" s="277"/>
      <c r="G16" s="31">
        <v>9</v>
      </c>
      <c r="H16" s="54">
        <f>SUM(H8:H15)</f>
        <v>0</v>
      </c>
      <c r="I16" s="54">
        <f>SUM(I8:I15)</f>
        <v>0</v>
      </c>
    </row>
    <row r="17" spans="1:9" x14ac:dyDescent="0.2">
      <c r="A17" s="279" t="s">
        <v>270</v>
      </c>
      <c r="B17" s="279"/>
      <c r="C17" s="279"/>
      <c r="D17" s="279"/>
      <c r="E17" s="279"/>
      <c r="F17" s="279"/>
      <c r="G17" s="30">
        <v>10</v>
      </c>
      <c r="H17" s="53">
        <v>0</v>
      </c>
      <c r="I17" s="53">
        <v>0</v>
      </c>
    </row>
    <row r="18" spans="1:9" x14ac:dyDescent="0.2">
      <c r="A18" s="279" t="s">
        <v>271</v>
      </c>
      <c r="B18" s="279"/>
      <c r="C18" s="279"/>
      <c r="D18" s="279"/>
      <c r="E18" s="279"/>
      <c r="F18" s="279"/>
      <c r="G18" s="30">
        <v>11</v>
      </c>
      <c r="H18" s="53">
        <v>0</v>
      </c>
      <c r="I18" s="53">
        <v>0</v>
      </c>
    </row>
    <row r="19" spans="1:9" ht="27.6" customHeight="1" x14ac:dyDescent="0.2">
      <c r="A19" s="275" t="s">
        <v>272</v>
      </c>
      <c r="B19" s="275"/>
      <c r="C19" s="275"/>
      <c r="D19" s="275"/>
      <c r="E19" s="275"/>
      <c r="F19" s="275"/>
      <c r="G19" s="32">
        <v>12</v>
      </c>
      <c r="H19" s="55">
        <f>H16+H17+H18</f>
        <v>0</v>
      </c>
      <c r="I19" s="55">
        <f>I16+I17+I18</f>
        <v>0</v>
      </c>
    </row>
    <row r="20" spans="1:9" x14ac:dyDescent="0.2">
      <c r="A20" s="281" t="s">
        <v>229</v>
      </c>
      <c r="B20" s="282"/>
      <c r="C20" s="282"/>
      <c r="D20" s="282"/>
      <c r="E20" s="282"/>
      <c r="F20" s="282"/>
      <c r="G20" s="282"/>
      <c r="H20" s="282"/>
      <c r="I20" s="283"/>
    </row>
    <row r="21" spans="1:9" ht="26.45" customHeight="1" x14ac:dyDescent="0.2">
      <c r="A21" s="284" t="s">
        <v>273</v>
      </c>
      <c r="B21" s="284"/>
      <c r="C21" s="284"/>
      <c r="D21" s="284"/>
      <c r="E21" s="284"/>
      <c r="F21" s="284"/>
      <c r="G21" s="29">
        <v>13</v>
      </c>
      <c r="H21" s="52">
        <v>0</v>
      </c>
      <c r="I21" s="52">
        <v>0</v>
      </c>
    </row>
    <row r="22" spans="1:9" x14ac:dyDescent="0.2">
      <c r="A22" s="279" t="s">
        <v>274</v>
      </c>
      <c r="B22" s="279"/>
      <c r="C22" s="279"/>
      <c r="D22" s="279"/>
      <c r="E22" s="279"/>
      <c r="F22" s="279"/>
      <c r="G22" s="30">
        <v>14</v>
      </c>
      <c r="H22" s="53">
        <v>0</v>
      </c>
      <c r="I22" s="53">
        <v>0</v>
      </c>
    </row>
    <row r="23" spans="1:9" x14ac:dyDescent="0.2">
      <c r="A23" s="279" t="s">
        <v>275</v>
      </c>
      <c r="B23" s="279"/>
      <c r="C23" s="279"/>
      <c r="D23" s="279"/>
      <c r="E23" s="279"/>
      <c r="F23" s="279"/>
      <c r="G23" s="30">
        <v>15</v>
      </c>
      <c r="H23" s="53">
        <v>0</v>
      </c>
      <c r="I23" s="53">
        <v>0</v>
      </c>
    </row>
    <row r="24" spans="1:9" x14ac:dyDescent="0.2">
      <c r="A24" s="279" t="s">
        <v>276</v>
      </c>
      <c r="B24" s="279"/>
      <c r="C24" s="279"/>
      <c r="D24" s="279"/>
      <c r="E24" s="279"/>
      <c r="F24" s="279"/>
      <c r="G24" s="30">
        <v>16</v>
      </c>
      <c r="H24" s="53">
        <v>0</v>
      </c>
      <c r="I24" s="53">
        <v>0</v>
      </c>
    </row>
    <row r="25" spans="1:9" x14ac:dyDescent="0.2">
      <c r="A25" s="279" t="s">
        <v>277</v>
      </c>
      <c r="B25" s="279"/>
      <c r="C25" s="279"/>
      <c r="D25" s="279"/>
      <c r="E25" s="279"/>
      <c r="F25" s="279"/>
      <c r="G25" s="30">
        <v>17</v>
      </c>
      <c r="H25" s="53">
        <v>0</v>
      </c>
      <c r="I25" s="53">
        <v>0</v>
      </c>
    </row>
    <row r="26" spans="1:9" x14ac:dyDescent="0.2">
      <c r="A26" s="279" t="s">
        <v>278</v>
      </c>
      <c r="B26" s="279"/>
      <c r="C26" s="279"/>
      <c r="D26" s="279"/>
      <c r="E26" s="279"/>
      <c r="F26" s="279"/>
      <c r="G26" s="30">
        <v>18</v>
      </c>
      <c r="H26" s="53">
        <v>0</v>
      </c>
      <c r="I26" s="53">
        <v>0</v>
      </c>
    </row>
    <row r="27" spans="1:9" ht="24" customHeight="1" x14ac:dyDescent="0.2">
      <c r="A27" s="277" t="s">
        <v>279</v>
      </c>
      <c r="B27" s="277"/>
      <c r="C27" s="277"/>
      <c r="D27" s="277"/>
      <c r="E27" s="277"/>
      <c r="F27" s="277"/>
      <c r="G27" s="31">
        <v>19</v>
      </c>
      <c r="H27" s="54">
        <f>SUM(H21:H26)</f>
        <v>0</v>
      </c>
      <c r="I27" s="54">
        <f>SUM(I21:I26)</f>
        <v>0</v>
      </c>
    </row>
    <row r="28" spans="1:9" ht="27" customHeight="1" x14ac:dyDescent="0.2">
      <c r="A28" s="279" t="s">
        <v>280</v>
      </c>
      <c r="B28" s="279"/>
      <c r="C28" s="279"/>
      <c r="D28" s="279"/>
      <c r="E28" s="279"/>
      <c r="F28" s="279"/>
      <c r="G28" s="30">
        <v>20</v>
      </c>
      <c r="H28" s="53">
        <v>0</v>
      </c>
      <c r="I28" s="53">
        <v>0</v>
      </c>
    </row>
    <row r="29" spans="1:9" x14ac:dyDescent="0.2">
      <c r="A29" s="279" t="s">
        <v>281</v>
      </c>
      <c r="B29" s="279"/>
      <c r="C29" s="279"/>
      <c r="D29" s="279"/>
      <c r="E29" s="279"/>
      <c r="F29" s="279"/>
      <c r="G29" s="30">
        <v>21</v>
      </c>
      <c r="H29" s="53">
        <v>0</v>
      </c>
      <c r="I29" s="53">
        <v>0</v>
      </c>
    </row>
    <row r="30" spans="1:9" x14ac:dyDescent="0.2">
      <c r="A30" s="279" t="s">
        <v>282</v>
      </c>
      <c r="B30" s="279"/>
      <c r="C30" s="279"/>
      <c r="D30" s="279"/>
      <c r="E30" s="279"/>
      <c r="F30" s="279"/>
      <c r="G30" s="30">
        <v>22</v>
      </c>
      <c r="H30" s="53">
        <v>0</v>
      </c>
      <c r="I30" s="53">
        <v>0</v>
      </c>
    </row>
    <row r="31" spans="1:9" x14ac:dyDescent="0.2">
      <c r="A31" s="279" t="s">
        <v>283</v>
      </c>
      <c r="B31" s="279"/>
      <c r="C31" s="279"/>
      <c r="D31" s="279"/>
      <c r="E31" s="279"/>
      <c r="F31" s="279"/>
      <c r="G31" s="30">
        <v>23</v>
      </c>
      <c r="H31" s="53">
        <v>0</v>
      </c>
      <c r="I31" s="53">
        <v>0</v>
      </c>
    </row>
    <row r="32" spans="1:9" x14ac:dyDescent="0.2">
      <c r="A32" s="279" t="s">
        <v>284</v>
      </c>
      <c r="B32" s="279"/>
      <c r="C32" s="279"/>
      <c r="D32" s="279"/>
      <c r="E32" s="279"/>
      <c r="F32" s="279"/>
      <c r="G32" s="30">
        <v>24</v>
      </c>
      <c r="H32" s="53">
        <v>0</v>
      </c>
      <c r="I32" s="53">
        <v>0</v>
      </c>
    </row>
    <row r="33" spans="1:9" ht="25.9" customHeight="1" x14ac:dyDescent="0.2">
      <c r="A33" s="277" t="s">
        <v>285</v>
      </c>
      <c r="B33" s="277"/>
      <c r="C33" s="277"/>
      <c r="D33" s="277"/>
      <c r="E33" s="277"/>
      <c r="F33" s="277"/>
      <c r="G33" s="31">
        <v>25</v>
      </c>
      <c r="H33" s="54">
        <f>SUM(H28:H32)</f>
        <v>0</v>
      </c>
      <c r="I33" s="54">
        <f>SUM(I28:I32)</f>
        <v>0</v>
      </c>
    </row>
    <row r="34" spans="1:9" ht="28.15" customHeight="1" x14ac:dyDescent="0.2">
      <c r="A34" s="275" t="s">
        <v>286</v>
      </c>
      <c r="B34" s="275"/>
      <c r="C34" s="275"/>
      <c r="D34" s="275"/>
      <c r="E34" s="275"/>
      <c r="F34" s="275"/>
      <c r="G34" s="32">
        <v>26</v>
      </c>
      <c r="H34" s="55">
        <f>H27+H33</f>
        <v>0</v>
      </c>
      <c r="I34" s="55">
        <f>I27+I33</f>
        <v>0</v>
      </c>
    </row>
    <row r="35" spans="1:9" x14ac:dyDescent="0.2">
      <c r="A35" s="281" t="s">
        <v>244</v>
      </c>
      <c r="B35" s="282"/>
      <c r="C35" s="282"/>
      <c r="D35" s="282"/>
      <c r="E35" s="282"/>
      <c r="F35" s="282"/>
      <c r="G35" s="282">
        <v>0</v>
      </c>
      <c r="H35" s="282"/>
      <c r="I35" s="283"/>
    </row>
    <row r="36" spans="1:9" x14ac:dyDescent="0.2">
      <c r="A36" s="285" t="s">
        <v>287</v>
      </c>
      <c r="B36" s="285"/>
      <c r="C36" s="285"/>
      <c r="D36" s="285"/>
      <c r="E36" s="285"/>
      <c r="F36" s="285"/>
      <c r="G36" s="29">
        <v>27</v>
      </c>
      <c r="H36" s="52">
        <v>0</v>
      </c>
      <c r="I36" s="52">
        <v>0</v>
      </c>
    </row>
    <row r="37" spans="1:9" ht="25.15" customHeight="1" x14ac:dyDescent="0.2">
      <c r="A37" s="276" t="s">
        <v>288</v>
      </c>
      <c r="B37" s="276"/>
      <c r="C37" s="276"/>
      <c r="D37" s="276"/>
      <c r="E37" s="276"/>
      <c r="F37" s="276"/>
      <c r="G37" s="30">
        <v>28</v>
      </c>
      <c r="H37" s="53">
        <v>0</v>
      </c>
      <c r="I37" s="53">
        <v>0</v>
      </c>
    </row>
    <row r="38" spans="1:9" x14ac:dyDescent="0.2">
      <c r="A38" s="276" t="s">
        <v>289</v>
      </c>
      <c r="B38" s="276"/>
      <c r="C38" s="276"/>
      <c r="D38" s="276"/>
      <c r="E38" s="276"/>
      <c r="F38" s="276"/>
      <c r="G38" s="30">
        <v>29</v>
      </c>
      <c r="H38" s="53">
        <v>0</v>
      </c>
      <c r="I38" s="53">
        <v>0</v>
      </c>
    </row>
    <row r="39" spans="1:9" x14ac:dyDescent="0.2">
      <c r="A39" s="276" t="s">
        <v>290</v>
      </c>
      <c r="B39" s="276"/>
      <c r="C39" s="276"/>
      <c r="D39" s="276"/>
      <c r="E39" s="276"/>
      <c r="F39" s="276"/>
      <c r="G39" s="30">
        <v>30</v>
      </c>
      <c r="H39" s="53">
        <v>0</v>
      </c>
      <c r="I39" s="53">
        <v>0</v>
      </c>
    </row>
    <row r="40" spans="1:9" ht="25.9" customHeight="1" x14ac:dyDescent="0.2">
      <c r="A40" s="277" t="s">
        <v>291</v>
      </c>
      <c r="B40" s="277"/>
      <c r="C40" s="277"/>
      <c r="D40" s="277"/>
      <c r="E40" s="277"/>
      <c r="F40" s="277"/>
      <c r="G40" s="31">
        <v>31</v>
      </c>
      <c r="H40" s="54">
        <f>H39+H38+H37+H36</f>
        <v>0</v>
      </c>
      <c r="I40" s="54">
        <f>I39+I38+I37+I36</f>
        <v>0</v>
      </c>
    </row>
    <row r="41" spans="1:9" ht="24.6" customHeight="1" x14ac:dyDescent="0.2">
      <c r="A41" s="276" t="s">
        <v>292</v>
      </c>
      <c r="B41" s="276"/>
      <c r="C41" s="276"/>
      <c r="D41" s="276"/>
      <c r="E41" s="276"/>
      <c r="F41" s="276"/>
      <c r="G41" s="30">
        <v>32</v>
      </c>
      <c r="H41" s="53">
        <v>0</v>
      </c>
      <c r="I41" s="53">
        <v>0</v>
      </c>
    </row>
    <row r="42" spans="1:9" x14ac:dyDescent="0.2">
      <c r="A42" s="276" t="s">
        <v>293</v>
      </c>
      <c r="B42" s="276"/>
      <c r="C42" s="276"/>
      <c r="D42" s="276"/>
      <c r="E42" s="276"/>
      <c r="F42" s="276"/>
      <c r="G42" s="30">
        <v>33</v>
      </c>
      <c r="H42" s="53">
        <v>0</v>
      </c>
      <c r="I42" s="53">
        <v>0</v>
      </c>
    </row>
    <row r="43" spans="1:9" x14ac:dyDescent="0.2">
      <c r="A43" s="276" t="s">
        <v>294</v>
      </c>
      <c r="B43" s="276"/>
      <c r="C43" s="276"/>
      <c r="D43" s="276"/>
      <c r="E43" s="276"/>
      <c r="F43" s="276"/>
      <c r="G43" s="30">
        <v>34</v>
      </c>
      <c r="H43" s="53">
        <v>0</v>
      </c>
      <c r="I43" s="53">
        <v>0</v>
      </c>
    </row>
    <row r="44" spans="1:9" ht="21" customHeight="1" x14ac:dyDescent="0.2">
      <c r="A44" s="276" t="s">
        <v>295</v>
      </c>
      <c r="B44" s="276"/>
      <c r="C44" s="276"/>
      <c r="D44" s="276"/>
      <c r="E44" s="276"/>
      <c r="F44" s="276"/>
      <c r="G44" s="30">
        <v>35</v>
      </c>
      <c r="H44" s="53">
        <v>0</v>
      </c>
      <c r="I44" s="53">
        <v>0</v>
      </c>
    </row>
    <row r="45" spans="1:9" x14ac:dyDescent="0.2">
      <c r="A45" s="276" t="s">
        <v>296</v>
      </c>
      <c r="B45" s="276"/>
      <c r="C45" s="276"/>
      <c r="D45" s="276"/>
      <c r="E45" s="276"/>
      <c r="F45" s="276"/>
      <c r="G45" s="30">
        <v>36</v>
      </c>
      <c r="H45" s="53">
        <v>0</v>
      </c>
      <c r="I45" s="53">
        <v>0</v>
      </c>
    </row>
    <row r="46" spans="1:9" ht="22.9" customHeight="1" x14ac:dyDescent="0.2">
      <c r="A46" s="277" t="s">
        <v>297</v>
      </c>
      <c r="B46" s="277"/>
      <c r="C46" s="277"/>
      <c r="D46" s="277"/>
      <c r="E46" s="277"/>
      <c r="F46" s="277"/>
      <c r="G46" s="31">
        <v>37</v>
      </c>
      <c r="H46" s="54">
        <f>H45+H44+H43+H42+H41</f>
        <v>0</v>
      </c>
      <c r="I46" s="54">
        <f>I45+I44+I43+I42+I41</f>
        <v>0</v>
      </c>
    </row>
    <row r="47" spans="1:9" ht="25.9" customHeight="1" x14ac:dyDescent="0.2">
      <c r="A47" s="278" t="s">
        <v>298</v>
      </c>
      <c r="B47" s="278"/>
      <c r="C47" s="278"/>
      <c r="D47" s="278"/>
      <c r="E47" s="278"/>
      <c r="F47" s="278"/>
      <c r="G47" s="31">
        <v>38</v>
      </c>
      <c r="H47" s="54">
        <f>H46+H40</f>
        <v>0</v>
      </c>
      <c r="I47" s="54">
        <f>I46+I40</f>
        <v>0</v>
      </c>
    </row>
    <row r="48" spans="1:9" x14ac:dyDescent="0.2">
      <c r="A48" s="279" t="s">
        <v>299</v>
      </c>
      <c r="B48" s="279"/>
      <c r="C48" s="279"/>
      <c r="D48" s="279"/>
      <c r="E48" s="279"/>
      <c r="F48" s="279"/>
      <c r="G48" s="30">
        <v>39</v>
      </c>
      <c r="H48" s="53">
        <v>0</v>
      </c>
      <c r="I48" s="53">
        <v>0</v>
      </c>
    </row>
    <row r="49" spans="1:9" ht="25.9" customHeight="1" x14ac:dyDescent="0.2">
      <c r="A49" s="278" t="s">
        <v>300</v>
      </c>
      <c r="B49" s="278"/>
      <c r="C49" s="278"/>
      <c r="D49" s="278"/>
      <c r="E49" s="278"/>
      <c r="F49" s="278"/>
      <c r="G49" s="31">
        <v>40</v>
      </c>
      <c r="H49" s="54">
        <f>H19+H34+H47+H48</f>
        <v>0</v>
      </c>
      <c r="I49" s="54">
        <f>I19+I34+I47+I48</f>
        <v>0</v>
      </c>
    </row>
    <row r="50" spans="1:9" x14ac:dyDescent="0.2">
      <c r="A50" s="280" t="s">
        <v>258</v>
      </c>
      <c r="B50" s="280"/>
      <c r="C50" s="280"/>
      <c r="D50" s="280"/>
      <c r="E50" s="280"/>
      <c r="F50" s="280"/>
      <c r="G50" s="30">
        <v>41</v>
      </c>
      <c r="H50" s="53">
        <v>0</v>
      </c>
      <c r="I50" s="53">
        <v>0</v>
      </c>
    </row>
    <row r="51" spans="1:9" ht="31.9" customHeight="1" x14ac:dyDescent="0.2">
      <c r="A51" s="275" t="s">
        <v>301</v>
      </c>
      <c r="B51" s="275"/>
      <c r="C51" s="275"/>
      <c r="D51" s="275"/>
      <c r="E51" s="275"/>
      <c r="F51" s="27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J46" zoomScaleNormal="100" zoomScaleSheetLayoutView="80" workbookViewId="0">
      <selection activeCell="T40" sqref="T40"/>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6" t="s">
        <v>302</v>
      </c>
      <c r="B1" s="307"/>
      <c r="C1" s="307"/>
      <c r="D1" s="307"/>
      <c r="E1" s="307"/>
      <c r="F1" s="307"/>
      <c r="G1" s="307"/>
      <c r="H1" s="307"/>
      <c r="I1" s="307"/>
      <c r="J1" s="307"/>
      <c r="K1" s="56"/>
    </row>
    <row r="2" spans="1:23" ht="15.75" x14ac:dyDescent="0.2">
      <c r="A2" s="2"/>
      <c r="B2" s="3"/>
      <c r="C2" s="308" t="s">
        <v>303</v>
      </c>
      <c r="D2" s="308"/>
      <c r="E2" s="10">
        <v>43466</v>
      </c>
      <c r="F2" s="4" t="s">
        <v>0</v>
      </c>
      <c r="G2" s="10">
        <v>43646</v>
      </c>
      <c r="H2" s="58"/>
      <c r="I2" s="58"/>
      <c r="J2" s="58"/>
      <c r="K2" s="59"/>
      <c r="V2" s="60" t="s">
        <v>355</v>
      </c>
    </row>
    <row r="3" spans="1:23" ht="13.5" customHeight="1" thickBot="1" x14ac:dyDescent="0.25">
      <c r="A3" s="310" t="s">
        <v>304</v>
      </c>
      <c r="B3" s="311"/>
      <c r="C3" s="311"/>
      <c r="D3" s="311"/>
      <c r="E3" s="311"/>
      <c r="F3" s="311"/>
      <c r="G3" s="314" t="s">
        <v>3</v>
      </c>
      <c r="H3" s="297" t="s">
        <v>305</v>
      </c>
      <c r="I3" s="297"/>
      <c r="J3" s="297"/>
      <c r="K3" s="297"/>
      <c r="L3" s="297"/>
      <c r="M3" s="297"/>
      <c r="N3" s="297"/>
      <c r="O3" s="297"/>
      <c r="P3" s="297"/>
      <c r="Q3" s="297"/>
      <c r="R3" s="297"/>
      <c r="S3" s="297"/>
      <c r="T3" s="297"/>
      <c r="U3" s="297"/>
      <c r="V3" s="297" t="s">
        <v>306</v>
      </c>
      <c r="W3" s="299" t="s">
        <v>307</v>
      </c>
    </row>
    <row r="4" spans="1:23" ht="57" thickBot="1" x14ac:dyDescent="0.25">
      <c r="A4" s="312"/>
      <c r="B4" s="313"/>
      <c r="C4" s="313"/>
      <c r="D4" s="313"/>
      <c r="E4" s="313"/>
      <c r="F4" s="313"/>
      <c r="G4" s="31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8"/>
      <c r="W4" s="300"/>
    </row>
    <row r="5" spans="1:23" ht="22.5" x14ac:dyDescent="0.2">
      <c r="A5" s="301">
        <v>1</v>
      </c>
      <c r="B5" s="302"/>
      <c r="C5" s="302"/>
      <c r="D5" s="302"/>
      <c r="E5" s="302"/>
      <c r="F5" s="302"/>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3" t="s">
        <v>322</v>
      </c>
      <c r="B6" s="303"/>
      <c r="C6" s="303"/>
      <c r="D6" s="303"/>
      <c r="E6" s="303"/>
      <c r="F6" s="303"/>
      <c r="G6" s="303"/>
      <c r="H6" s="303"/>
      <c r="I6" s="303"/>
      <c r="J6" s="303"/>
      <c r="K6" s="303"/>
      <c r="L6" s="303"/>
      <c r="M6" s="303"/>
      <c r="N6" s="304"/>
      <c r="O6" s="304"/>
      <c r="P6" s="304"/>
      <c r="Q6" s="304"/>
      <c r="R6" s="304"/>
      <c r="S6" s="304"/>
      <c r="T6" s="304"/>
      <c r="U6" s="304"/>
      <c r="V6" s="304"/>
      <c r="W6" s="305"/>
    </row>
    <row r="7" spans="1:23" x14ac:dyDescent="0.2">
      <c r="A7" s="295" t="s">
        <v>374</v>
      </c>
      <c r="B7" s="295"/>
      <c r="C7" s="295"/>
      <c r="D7" s="295"/>
      <c r="E7" s="295"/>
      <c r="F7" s="295"/>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8" t="s">
        <v>323</v>
      </c>
      <c r="B8" s="288"/>
      <c r="C8" s="288"/>
      <c r="D8" s="288"/>
      <c r="E8" s="288"/>
      <c r="F8" s="288"/>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8" t="s">
        <v>324</v>
      </c>
      <c r="B9" s="288"/>
      <c r="C9" s="288"/>
      <c r="D9" s="288"/>
      <c r="E9" s="288"/>
      <c r="F9" s="288"/>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09" t="s">
        <v>375</v>
      </c>
      <c r="B10" s="309"/>
      <c r="C10" s="309"/>
      <c r="D10" s="309"/>
      <c r="E10" s="309"/>
      <c r="F10" s="309"/>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-49349732</v>
      </c>
      <c r="U11" s="66">
        <f>H11+I11+J11+K11-L11+M11+N11+O11+P11+Q11+R11+S11+T11</f>
        <v>-49349732</v>
      </c>
      <c r="V11" s="65"/>
      <c r="W11" s="66">
        <f t="shared" ref="W11:W28" si="3">U11+V11</f>
        <v>-49349732</v>
      </c>
    </row>
    <row r="12" spans="1:23" x14ac:dyDescent="0.2">
      <c r="A12" s="288" t="s">
        <v>326</v>
      </c>
      <c r="B12" s="288"/>
      <c r="C12" s="288"/>
      <c r="D12" s="288"/>
      <c r="E12" s="288"/>
      <c r="F12" s="288"/>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8" t="s">
        <v>327</v>
      </c>
      <c r="B13" s="288"/>
      <c r="C13" s="288"/>
      <c r="D13" s="288"/>
      <c r="E13" s="288"/>
      <c r="F13" s="288"/>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88" t="s">
        <v>328</v>
      </c>
      <c r="B14" s="288"/>
      <c r="C14" s="288"/>
      <c r="D14" s="288"/>
      <c r="E14" s="288"/>
      <c r="F14" s="288"/>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88" t="s">
        <v>329</v>
      </c>
      <c r="B15" s="288"/>
      <c r="C15" s="288"/>
      <c r="D15" s="288"/>
      <c r="E15" s="288"/>
      <c r="F15" s="288"/>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88" t="s">
        <v>331</v>
      </c>
      <c r="B17" s="288"/>
      <c r="C17" s="288"/>
      <c r="D17" s="288"/>
      <c r="E17" s="288"/>
      <c r="F17" s="288"/>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88" t="s">
        <v>332</v>
      </c>
      <c r="B18" s="288"/>
      <c r="C18" s="288"/>
      <c r="D18" s="288"/>
      <c r="E18" s="288"/>
      <c r="F18" s="288"/>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88" t="s">
        <v>333</v>
      </c>
      <c r="B19" s="288"/>
      <c r="C19" s="288"/>
      <c r="D19" s="288"/>
      <c r="E19" s="288"/>
      <c r="F19" s="288"/>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8" t="s">
        <v>334</v>
      </c>
      <c r="B20" s="288"/>
      <c r="C20" s="288"/>
      <c r="D20" s="288"/>
      <c r="E20" s="288"/>
      <c r="F20" s="288"/>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8" t="s">
        <v>335</v>
      </c>
      <c r="B21" s="288"/>
      <c r="C21" s="288"/>
      <c r="D21" s="288"/>
      <c r="E21" s="288"/>
      <c r="F21" s="288"/>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8" t="s">
        <v>336</v>
      </c>
      <c r="B22" s="288"/>
      <c r="C22" s="288"/>
      <c r="D22" s="288"/>
      <c r="E22" s="288"/>
      <c r="F22" s="288"/>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8" t="s">
        <v>337</v>
      </c>
      <c r="B23" s="288"/>
      <c r="C23" s="288"/>
      <c r="D23" s="288"/>
      <c r="E23" s="288"/>
      <c r="F23" s="288"/>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8" t="s">
        <v>338</v>
      </c>
      <c r="B24" s="288"/>
      <c r="C24" s="288"/>
      <c r="D24" s="288"/>
      <c r="E24" s="288"/>
      <c r="F24" s="288"/>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8" t="s">
        <v>339</v>
      </c>
      <c r="B25" s="288"/>
      <c r="C25" s="288"/>
      <c r="D25" s="288"/>
      <c r="E25" s="288"/>
      <c r="F25" s="288"/>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8" t="s">
        <v>340</v>
      </c>
      <c r="B26" s="288"/>
      <c r="C26" s="288"/>
      <c r="D26" s="288"/>
      <c r="E26" s="288"/>
      <c r="F26" s="288"/>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8" t="s">
        <v>341</v>
      </c>
      <c r="B27" s="288"/>
      <c r="C27" s="288"/>
      <c r="D27" s="288"/>
      <c r="E27" s="288"/>
      <c r="F27" s="288"/>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8" t="s">
        <v>342</v>
      </c>
      <c r="B28" s="288"/>
      <c r="C28" s="288"/>
      <c r="D28" s="288"/>
      <c r="E28" s="288"/>
      <c r="F28" s="288"/>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96" t="s">
        <v>376</v>
      </c>
      <c r="B29" s="296"/>
      <c r="C29" s="296"/>
      <c r="D29" s="296"/>
      <c r="E29" s="296"/>
      <c r="F29" s="296"/>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-49349732</v>
      </c>
      <c r="U29" s="68">
        <f t="shared" si="5"/>
        <v>722582128</v>
      </c>
      <c r="V29" s="68">
        <f t="shared" si="5"/>
        <v>0</v>
      </c>
      <c r="W29" s="68">
        <f t="shared" si="5"/>
        <v>722582128</v>
      </c>
    </row>
    <row r="30" spans="1:23" x14ac:dyDescent="0.2">
      <c r="A30" s="290" t="s">
        <v>343</v>
      </c>
      <c r="B30" s="291"/>
      <c r="C30" s="291"/>
      <c r="D30" s="291"/>
      <c r="E30" s="291"/>
      <c r="F30" s="291"/>
      <c r="G30" s="291"/>
      <c r="H30" s="291"/>
      <c r="I30" s="291"/>
      <c r="J30" s="291"/>
      <c r="K30" s="291"/>
      <c r="L30" s="291"/>
      <c r="M30" s="291"/>
      <c r="N30" s="291"/>
      <c r="O30" s="291"/>
      <c r="P30" s="291"/>
      <c r="Q30" s="291"/>
      <c r="R30" s="291"/>
      <c r="S30" s="291"/>
      <c r="T30" s="291"/>
      <c r="U30" s="291"/>
      <c r="V30" s="291"/>
      <c r="W30" s="291"/>
    </row>
    <row r="31" spans="1:23" ht="36.75" customHeight="1" x14ac:dyDescent="0.2">
      <c r="A31" s="292" t="s">
        <v>344</v>
      </c>
      <c r="B31" s="292"/>
      <c r="C31" s="292"/>
      <c r="D31" s="292"/>
      <c r="E31" s="292"/>
      <c r="F31" s="292"/>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292" t="s">
        <v>345</v>
      </c>
      <c r="B32" s="292"/>
      <c r="C32" s="292"/>
      <c r="D32" s="292"/>
      <c r="E32" s="292"/>
      <c r="F32" s="292"/>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-65706646</v>
      </c>
      <c r="U32" s="66">
        <f t="shared" si="7"/>
        <v>-49349732</v>
      </c>
      <c r="V32" s="66">
        <f t="shared" si="7"/>
        <v>0</v>
      </c>
      <c r="W32" s="66">
        <f t="shared" si="7"/>
        <v>-49349732</v>
      </c>
    </row>
    <row r="33" spans="1:23" ht="30.75" customHeight="1" x14ac:dyDescent="0.2">
      <c r="A33" s="293" t="s">
        <v>346</v>
      </c>
      <c r="B33" s="293"/>
      <c r="C33" s="293"/>
      <c r="D33" s="293"/>
      <c r="E33" s="293"/>
      <c r="F33" s="293"/>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90" t="s">
        <v>347</v>
      </c>
      <c r="B34" s="294"/>
      <c r="C34" s="294"/>
      <c r="D34" s="294"/>
      <c r="E34" s="294"/>
      <c r="F34" s="294"/>
      <c r="G34" s="294"/>
      <c r="H34" s="294"/>
      <c r="I34" s="294"/>
      <c r="J34" s="294"/>
      <c r="K34" s="294"/>
      <c r="L34" s="294"/>
      <c r="M34" s="294"/>
      <c r="N34" s="294"/>
      <c r="O34" s="294"/>
      <c r="P34" s="294"/>
      <c r="Q34" s="294"/>
      <c r="R34" s="294"/>
      <c r="S34" s="294"/>
      <c r="T34" s="294"/>
      <c r="U34" s="294"/>
      <c r="V34" s="294"/>
      <c r="W34" s="294"/>
    </row>
    <row r="35" spans="1:23" x14ac:dyDescent="0.2">
      <c r="A35" s="295" t="s">
        <v>377</v>
      </c>
      <c r="B35" s="295"/>
      <c r="C35" s="295"/>
      <c r="D35" s="295"/>
      <c r="E35" s="295"/>
      <c r="F35" s="295"/>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88" t="s">
        <v>323</v>
      </c>
      <c r="B36" s="288"/>
      <c r="C36" s="288"/>
      <c r="D36" s="288"/>
      <c r="E36" s="288"/>
      <c r="F36" s="288"/>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8" t="s">
        <v>324</v>
      </c>
      <c r="B37" s="288"/>
      <c r="C37" s="288"/>
      <c r="D37" s="288"/>
      <c r="E37" s="288"/>
      <c r="F37" s="288"/>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95" t="s">
        <v>378</v>
      </c>
      <c r="B38" s="295"/>
      <c r="C38" s="295"/>
      <c r="D38" s="295"/>
      <c r="E38" s="295"/>
      <c r="F38" s="295"/>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-24248009</v>
      </c>
      <c r="U39" s="69">
        <f t="shared" ref="U39:U56" si="12">H39+I39+J39+K39-L39+M39+N39+O39+P39+Q39+R39+S39+T39</f>
        <v>-24248009</v>
      </c>
      <c r="V39" s="65"/>
      <c r="W39" s="69">
        <f t="shared" ref="W39:W56" si="13">U39+V39</f>
        <v>-24248009</v>
      </c>
    </row>
    <row r="40" spans="1:23" x14ac:dyDescent="0.2">
      <c r="A40" s="288" t="s">
        <v>326</v>
      </c>
      <c r="B40" s="288"/>
      <c r="C40" s="288"/>
      <c r="D40" s="288"/>
      <c r="E40" s="288"/>
      <c r="F40" s="288"/>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8" t="s">
        <v>348</v>
      </c>
      <c r="B41" s="288"/>
      <c r="C41" s="288"/>
      <c r="D41" s="288"/>
      <c r="E41" s="288"/>
      <c r="F41" s="288"/>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8" t="s">
        <v>328</v>
      </c>
      <c r="B42" s="288"/>
      <c r="C42" s="288"/>
      <c r="D42" s="288"/>
      <c r="E42" s="288"/>
      <c r="F42" s="288"/>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8" t="s">
        <v>329</v>
      </c>
      <c r="B43" s="288"/>
      <c r="C43" s="288"/>
      <c r="D43" s="288"/>
      <c r="E43" s="288"/>
      <c r="F43" s="288"/>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8" t="s">
        <v>349</v>
      </c>
      <c r="B45" s="288"/>
      <c r="C45" s="288"/>
      <c r="D45" s="288"/>
      <c r="E45" s="288"/>
      <c r="F45" s="288"/>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8" t="s">
        <v>332</v>
      </c>
      <c r="B46" s="288"/>
      <c r="C46" s="288"/>
      <c r="D46" s="288"/>
      <c r="E46" s="288"/>
      <c r="F46" s="288"/>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8" t="s">
        <v>333</v>
      </c>
      <c r="B47" s="288"/>
      <c r="C47" s="288"/>
      <c r="D47" s="288"/>
      <c r="E47" s="288"/>
      <c r="F47" s="288"/>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8" t="s">
        <v>334</v>
      </c>
      <c r="B48" s="288"/>
      <c r="C48" s="288"/>
      <c r="D48" s="288"/>
      <c r="E48" s="288"/>
      <c r="F48" s="288"/>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8" t="s">
        <v>350</v>
      </c>
      <c r="B49" s="288"/>
      <c r="C49" s="288"/>
      <c r="D49" s="288"/>
      <c r="E49" s="288"/>
      <c r="F49" s="288"/>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8" t="s">
        <v>336</v>
      </c>
      <c r="B50" s="288"/>
      <c r="C50" s="288"/>
      <c r="D50" s="288"/>
      <c r="E50" s="288"/>
      <c r="F50" s="288"/>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8" t="s">
        <v>351</v>
      </c>
      <c r="B51" s="288"/>
      <c r="C51" s="288"/>
      <c r="D51" s="288"/>
      <c r="E51" s="288"/>
      <c r="F51" s="288"/>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8" t="s">
        <v>338</v>
      </c>
      <c r="B52" s="288"/>
      <c r="C52" s="288"/>
      <c r="D52" s="288"/>
      <c r="E52" s="288"/>
      <c r="F52" s="288"/>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8" t="s">
        <v>339</v>
      </c>
      <c r="B53" s="288"/>
      <c r="C53" s="288"/>
      <c r="D53" s="288"/>
      <c r="E53" s="288"/>
      <c r="F53" s="288"/>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8" t="s">
        <v>340</v>
      </c>
      <c r="B54" s="288"/>
      <c r="C54" s="288"/>
      <c r="D54" s="288"/>
      <c r="E54" s="288"/>
      <c r="F54" s="288"/>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8" t="s">
        <v>341</v>
      </c>
      <c r="B55" s="288"/>
      <c r="C55" s="288"/>
      <c r="D55" s="288"/>
      <c r="E55" s="288"/>
      <c r="F55" s="288"/>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8" t="s">
        <v>342</v>
      </c>
      <c r="B56" s="288"/>
      <c r="C56" s="288"/>
      <c r="D56" s="288"/>
      <c r="E56" s="288"/>
      <c r="F56" s="288"/>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89" t="s">
        <v>379</v>
      </c>
      <c r="B57" s="289"/>
      <c r="C57" s="289"/>
      <c r="D57" s="289"/>
      <c r="E57" s="289"/>
      <c r="F57" s="289"/>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-24248009</v>
      </c>
      <c r="U57" s="70">
        <f t="shared" si="14"/>
        <v>734745142</v>
      </c>
      <c r="V57" s="70">
        <f t="shared" si="14"/>
        <v>0</v>
      </c>
      <c r="W57" s="70">
        <f t="shared" si="14"/>
        <v>734745142</v>
      </c>
    </row>
    <row r="58" spans="1:23" x14ac:dyDescent="0.2">
      <c r="A58" s="290" t="s">
        <v>343</v>
      </c>
      <c r="B58" s="291"/>
      <c r="C58" s="291"/>
      <c r="D58" s="291"/>
      <c r="E58" s="291"/>
      <c r="F58" s="291"/>
      <c r="G58" s="291"/>
      <c r="H58" s="291"/>
      <c r="I58" s="291"/>
      <c r="J58" s="291"/>
      <c r="K58" s="291"/>
      <c r="L58" s="291"/>
      <c r="M58" s="291"/>
      <c r="N58" s="291"/>
      <c r="O58" s="291"/>
      <c r="P58" s="291"/>
      <c r="Q58" s="291"/>
      <c r="R58" s="291"/>
      <c r="S58" s="291"/>
      <c r="T58" s="291"/>
      <c r="U58" s="291"/>
      <c r="V58" s="291"/>
      <c r="W58" s="291"/>
    </row>
    <row r="59" spans="1:23" ht="31.5" customHeight="1" x14ac:dyDescent="0.2">
      <c r="A59" s="286" t="s">
        <v>352</v>
      </c>
      <c r="B59" s="286"/>
      <c r="C59" s="286"/>
      <c r="D59" s="286"/>
      <c r="E59" s="286"/>
      <c r="F59" s="28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286" t="s">
        <v>353</v>
      </c>
      <c r="B60" s="286"/>
      <c r="C60" s="286"/>
      <c r="D60" s="286"/>
      <c r="E60" s="286"/>
      <c r="F60" s="28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-11309300</v>
      </c>
      <c r="U60" s="69">
        <f t="shared" si="16"/>
        <v>-24248009</v>
      </c>
      <c r="V60" s="69">
        <f t="shared" si="16"/>
        <v>0</v>
      </c>
      <c r="W60" s="69">
        <f t="shared" si="16"/>
        <v>-24248009</v>
      </c>
    </row>
    <row r="61" spans="1:23" ht="29.25" customHeight="1" x14ac:dyDescent="0.2">
      <c r="A61" s="287" t="s">
        <v>354</v>
      </c>
      <c r="B61" s="287"/>
      <c r="C61" s="287"/>
      <c r="D61" s="287"/>
      <c r="E61" s="287"/>
      <c r="F61" s="28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35433070866141736" right="0.15748031496062992" top="0.98425196850393704" bottom="0.98425196850393704" header="0.51181102362204722" footer="0.51181102362204722"/>
  <pageSetup paperSize="9"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K12" sqref="K12"/>
    </sheetView>
  </sheetViews>
  <sheetFormatPr defaultRowHeight="12.75" x14ac:dyDescent="0.2"/>
  <sheetData>
    <row r="1" spans="1:9" x14ac:dyDescent="0.2">
      <c r="A1" s="316" t="s">
        <v>451</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x14ac:dyDescent="0.2">
      <c r="A39" s="317"/>
      <c r="B39" s="317"/>
      <c r="C39" s="317"/>
      <c r="D39" s="317"/>
      <c r="E39" s="317"/>
      <c r="F39" s="317"/>
      <c r="G39" s="317"/>
      <c r="H39" s="317"/>
      <c r="I39" s="317"/>
    </row>
    <row r="40" spans="1:9" ht="32.450000000000003" customHeight="1" x14ac:dyDescent="0.2">
      <c r="A40" s="317"/>
      <c r="B40" s="317"/>
      <c r="C40" s="317"/>
      <c r="D40" s="317"/>
      <c r="E40" s="317"/>
      <c r="F40" s="317"/>
      <c r="G40" s="317"/>
      <c r="H40" s="317"/>
      <c r="I40" s="317"/>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2019-07-22T12:29:12Z</cp:lastPrinted>
  <dcterms:created xsi:type="dcterms:W3CDTF">2008-10-17T11:51:54Z</dcterms:created>
  <dcterms:modified xsi:type="dcterms:W3CDTF">2019-07-22T13:43:09Z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